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07 - Compliance\IOTC Forms\Res 01 06 - BET Statistical Documents\"/>
    </mc:Choice>
  </mc:AlternateContent>
  <workbookProtection workbookPassword="890C" lockStructure="1"/>
  <bookViews>
    <workbookView xWindow="-15" yWindow="75" windowWidth="12600" windowHeight="12480" tabRatio="536" activeTab="1"/>
  </bookViews>
  <sheets>
    <sheet name="Form_SD" sheetId="1" r:id="rId1"/>
    <sheet name="Form_RC" sheetId="2" r:id="rId2"/>
    <sheet name="Codes" sheetId="3" r:id="rId3"/>
    <sheet name="Lang" sheetId="4" state="hidden" r:id="rId4"/>
  </sheets>
  <definedNames>
    <definedName name="_xlnm._FilterDatabase" localSheetId="1" hidden="1">Form_RC!$A$10:$HK$222</definedName>
    <definedName name="_xlnm._FilterDatabase" localSheetId="0" hidden="1">Form_SD!$A$9:$I$9</definedName>
    <definedName name="Area">Codes!$K$28:$K$46</definedName>
    <definedName name="AreaID">Codes!$K$28:$K$46</definedName>
    <definedName name="Excel_BuiltIn__FilterDatabase_1">Form_SD!$A$12:$I$12</definedName>
    <definedName name="Excel_BuiltIn_Print_Area_1">Form_SD!$A$1:$G$18</definedName>
    <definedName name="FENIX_SQL08_trade_jl_new_vmax" localSheetId="1" hidden="1">Form_RC!#REF!</definedName>
    <definedName name="FENIX_SQL08_trade_jl_new_vmax" localSheetId="0" hidden="1">Form_SD!#REF!</definedName>
    <definedName name="Flag">Codes!$A$2:$A$163</definedName>
    <definedName name="FlagCode">Codes!$B$2:$B$163</definedName>
    <definedName name="Flags">Codes!$A$1:$B$163</definedName>
    <definedName name="Gear">Codes!$F$2:$F$60</definedName>
    <definedName name="Idiom">Form_SD!$I$4</definedName>
    <definedName name="NArea">Codes!$H$28:$H$46</definedName>
    <definedName name="nothing">Form_SD!#REF!</definedName>
    <definedName name="Origin">Codes!#REF!</definedName>
    <definedName name="ProdShape">Codes!$K$6:$K$20</definedName>
    <definedName name="ProdShapeList">Codes!$H$6:$H$20</definedName>
    <definedName name="ProdShapeListES">Codes!$J$6:$J$20</definedName>
    <definedName name="ProdShapeListFR">Codes!$I$6:$I$20</definedName>
    <definedName name="ProdType">Codes!$K$22:$K$26</definedName>
    <definedName name="ProdTypeList">Codes!$H$22:$H$26</definedName>
    <definedName name="Semester">Codes!$I$2:$I$4</definedName>
    <definedName name="Species">Codes!$H$2:$H$3</definedName>
    <definedName name="TransLang">Lang!$A$2:$D$28</definedName>
  </definedNames>
  <calcPr calcId="152511"/>
</workbook>
</file>

<file path=xl/calcChain.xml><?xml version="1.0" encoding="utf-8"?>
<calcChain xmlns="http://schemas.openxmlformats.org/spreadsheetml/2006/main">
  <c r="A2" i="2" l="1"/>
  <c r="A1" i="2"/>
  <c r="A2" i="1"/>
  <c r="A1" i="1"/>
  <c r="D9" i="2" l="1"/>
  <c r="K10" i="2"/>
  <c r="J10" i="2"/>
  <c r="I10" i="2"/>
  <c r="H10" i="2"/>
  <c r="G10" i="2"/>
  <c r="F10" i="2"/>
  <c r="E10" i="2"/>
  <c r="D10" i="2"/>
  <c r="C10" i="2"/>
  <c r="B10" i="2"/>
  <c r="A10" i="2"/>
  <c r="D7" i="2"/>
  <c r="D6" i="2"/>
  <c r="D5" i="2"/>
  <c r="D4" i="2"/>
  <c r="A7" i="2"/>
  <c r="A6" i="2"/>
  <c r="A5" i="2"/>
  <c r="A4" i="2"/>
  <c r="I9" i="1"/>
  <c r="H9" i="1"/>
  <c r="G9" i="1"/>
  <c r="F9" i="1"/>
  <c r="E9" i="1"/>
  <c r="D9" i="1"/>
  <c r="C9" i="1"/>
  <c r="B9" i="1"/>
  <c r="A9" i="1"/>
  <c r="D7" i="1"/>
  <c r="D6" i="1"/>
  <c r="D5" i="1"/>
  <c r="D4" i="1"/>
  <c r="A7" i="1"/>
  <c r="A6" i="1"/>
  <c r="A5" i="1"/>
  <c r="A4" i="1"/>
  <c r="I3" i="1" l="1"/>
</calcChain>
</file>

<file path=xl/connections.xml><?xml version="1.0" encoding="utf-8"?>
<connections xmlns="http://schemas.openxmlformats.org/spreadsheetml/2006/main">
  <connection id="1" odcFile="C:\Users\jgallego.ICCAT\Documents\My Data Sources\FENIX_SQL08 trade jl_new_vmax.odc" keepAlive="1" name="FENIX_SQL08 trade jl_new_vmax" type="5" refreshedVersion="0" new="1" background="1" saveData="1">
    <dbPr connection="Provider=SQLOLEDB.1;Integrated Security=SSPI;Persist Security Info=True;Data Source=FENIX\SQL08;Use Procedure for Prepare=1;Auto Translate=True;Packet Size=4096;Workstation ID=JLUISWKS;Use Encryption for Data=False;Tag with column collation when possible=False;Initial Catalog=trade" command="&quot;trade&quot;.&quot;ICCAT\jgallego&quot;.&quot;jl_new_vmax&quot;" commandType="3"/>
  </connection>
</connections>
</file>

<file path=xl/sharedStrings.xml><?xml version="1.0" encoding="utf-8"?>
<sst xmlns="http://schemas.openxmlformats.org/spreadsheetml/2006/main" count="1061" uniqueCount="899">
  <si>
    <t>Year</t>
  </si>
  <si>
    <t>Period</t>
  </si>
  <si>
    <t>Reporting Flag</t>
  </si>
  <si>
    <t>Species</t>
  </si>
  <si>
    <t>Import Flag (Reporting Flag)</t>
  </si>
  <si>
    <t>Fishing Flag</t>
  </si>
  <si>
    <t>Fishing Area</t>
  </si>
  <si>
    <t>Fishing Gear</t>
  </si>
  <si>
    <t>Product Type</t>
  </si>
  <si>
    <t>Product Shape</t>
  </si>
  <si>
    <t>Origin</t>
  </si>
  <si>
    <t>Statistical Doc. Number</t>
  </si>
  <si>
    <t>n/a</t>
  </si>
  <si>
    <t>AreaID</t>
  </si>
  <si>
    <t>ProdTypeID</t>
  </si>
  <si>
    <t>ProdShapeID</t>
  </si>
  <si>
    <t>Final Import (Reporting Flag)</t>
  </si>
  <si>
    <t>Intermediate Imports</t>
  </si>
  <si>
    <t>1st Import Flag</t>
  </si>
  <si>
    <t>2nd Import Flag</t>
  </si>
  <si>
    <t>3rd Import Flag</t>
  </si>
  <si>
    <t>Last Point Of Re-Export</t>
  </si>
  <si>
    <t>Flag</t>
  </si>
  <si>
    <t>Albania</t>
  </si>
  <si>
    <t>Algerie</t>
  </si>
  <si>
    <t>Angola</t>
  </si>
  <si>
    <t>Anguilla</t>
  </si>
  <si>
    <t>Antigua and Barbuda</t>
  </si>
  <si>
    <t>Argentina</t>
  </si>
  <si>
    <t>Aruba</t>
  </si>
  <si>
    <t>Australia</t>
  </si>
  <si>
    <t>Bahamas</t>
  </si>
  <si>
    <t>Barbados</t>
  </si>
  <si>
    <t>Belarus</t>
  </si>
  <si>
    <t>Belize</t>
  </si>
  <si>
    <t>Benin</t>
  </si>
  <si>
    <t>Bolivia</t>
  </si>
  <si>
    <t>Brasil</t>
  </si>
  <si>
    <t>Bulgaria</t>
  </si>
  <si>
    <t>Cambodia</t>
  </si>
  <si>
    <t>Cameroon</t>
  </si>
  <si>
    <t>Canada</t>
  </si>
  <si>
    <t>Cape Verde</t>
  </si>
  <si>
    <t>Cayman Islands</t>
  </si>
  <si>
    <t>Chile</t>
  </si>
  <si>
    <t>Chinese Taipei</t>
  </si>
  <si>
    <t>Colombia</t>
  </si>
  <si>
    <t>Congo</t>
  </si>
  <si>
    <t>Cook Islands</t>
  </si>
  <si>
    <t>Costa Rica</t>
  </si>
  <si>
    <t>Côte D'Ivoire</t>
  </si>
  <si>
    <t>Croatia</t>
  </si>
  <si>
    <t>Cuba</t>
  </si>
  <si>
    <t>Dominica</t>
  </si>
  <si>
    <t>Dominican Republic</t>
  </si>
  <si>
    <t>Ecuador</t>
  </si>
  <si>
    <t>Egypt</t>
  </si>
  <si>
    <t>El Salvador</t>
  </si>
  <si>
    <t>Faroe Islands</t>
  </si>
  <si>
    <t>Fiji Islands</t>
  </si>
  <si>
    <t>Gabon</t>
  </si>
  <si>
    <t>Gambia</t>
  </si>
  <si>
    <t>Georgia</t>
  </si>
  <si>
    <t>Ghana</t>
  </si>
  <si>
    <t>Grenada</t>
  </si>
  <si>
    <t>Guam</t>
  </si>
  <si>
    <t>Guatemala</t>
  </si>
  <si>
    <t>Guinea Bissau</t>
  </si>
  <si>
    <t>Guinea Ecuatorial</t>
  </si>
  <si>
    <t>Guinée Conakry</t>
  </si>
  <si>
    <t>Guyana</t>
  </si>
  <si>
    <t>Honduras</t>
  </si>
  <si>
    <t>Iceland</t>
  </si>
  <si>
    <t>India</t>
  </si>
  <si>
    <t>Indonesia</t>
  </si>
  <si>
    <t>Iran, Islamic Republic of</t>
  </si>
  <si>
    <t>Israel</t>
  </si>
  <si>
    <t>Jamaica</t>
  </si>
  <si>
    <t>Japan</t>
  </si>
  <si>
    <t>Kenya</t>
  </si>
  <si>
    <t>Kiribati</t>
  </si>
  <si>
    <t>Lebanon</t>
  </si>
  <si>
    <t>Liberia</t>
  </si>
  <si>
    <t>Libya</t>
  </si>
  <si>
    <t>Malaysia</t>
  </si>
  <si>
    <t>Maldives</t>
  </si>
  <si>
    <t>Maroc</t>
  </si>
  <si>
    <t>Mauritania</t>
  </si>
  <si>
    <t>Mauritius</t>
  </si>
  <si>
    <t>Mexico</t>
  </si>
  <si>
    <t>Micronesia</t>
  </si>
  <si>
    <t>Namibia</t>
  </si>
  <si>
    <t>Netherlands Antilles</t>
  </si>
  <si>
    <t>New Zealand</t>
  </si>
  <si>
    <t>Nicaragua</t>
  </si>
  <si>
    <t>Nigeria</t>
  </si>
  <si>
    <t>Norway</t>
  </si>
  <si>
    <t>Oman</t>
  </si>
  <si>
    <t>Palau</t>
  </si>
  <si>
    <t>Panama</t>
  </si>
  <si>
    <t>Papua New Guinea</t>
  </si>
  <si>
    <t>Philippines</t>
  </si>
  <si>
    <t>Polynesie Française</t>
  </si>
  <si>
    <t>Puerto Rico</t>
  </si>
  <si>
    <t>Rumania</t>
  </si>
  <si>
    <t>Russian Federation</t>
  </si>
  <si>
    <t>S. Tomé e Príncipe</t>
  </si>
  <si>
    <t>Saint Kitts and Nevis</t>
  </si>
  <si>
    <t>Senegal</t>
  </si>
  <si>
    <t>Seychelles</t>
  </si>
  <si>
    <t>Sierra Leone</t>
  </si>
  <si>
    <t>Singapore</t>
  </si>
  <si>
    <t>South Africa</t>
  </si>
  <si>
    <t>Sri Lanka</t>
  </si>
  <si>
    <t>St. Vincent and Grenadines</t>
  </si>
  <si>
    <t>Sta. Lucia</t>
  </si>
  <si>
    <t>Suriname</t>
  </si>
  <si>
    <t>Syrian Arab Republic</t>
  </si>
  <si>
    <t>Thailand</t>
  </si>
  <si>
    <t>Togo</t>
  </si>
  <si>
    <t>Tonga</t>
  </si>
  <si>
    <t>Trinidad and Tobago</t>
  </si>
  <si>
    <t>Tunisie</t>
  </si>
  <si>
    <t>Turkey</t>
  </si>
  <si>
    <t>U.S.A.</t>
  </si>
  <si>
    <t>UK.Bermuda</t>
  </si>
  <si>
    <t>Ukraine</t>
  </si>
  <si>
    <t>Uruguay</t>
  </si>
  <si>
    <t>US Virgin Islands</t>
  </si>
  <si>
    <t>Vanuatu</t>
  </si>
  <si>
    <t>Venezuela</t>
  </si>
  <si>
    <t>Viet Nam</t>
  </si>
  <si>
    <t>FlagCode</t>
  </si>
  <si>
    <t>ALB</t>
  </si>
  <si>
    <t>DZA</t>
  </si>
  <si>
    <t>AGO</t>
  </si>
  <si>
    <t>AIA</t>
  </si>
  <si>
    <t>ATG</t>
  </si>
  <si>
    <t>ARG</t>
  </si>
  <si>
    <t>ABW</t>
  </si>
  <si>
    <t>AUS</t>
  </si>
  <si>
    <t>BHS</t>
  </si>
  <si>
    <t>BRB</t>
  </si>
  <si>
    <t>BLR</t>
  </si>
  <si>
    <t>BLZ</t>
  </si>
  <si>
    <t>BEN</t>
  </si>
  <si>
    <t>BOL</t>
  </si>
  <si>
    <t>BRA</t>
  </si>
  <si>
    <t>BGR</t>
  </si>
  <si>
    <t>KHM</t>
  </si>
  <si>
    <t>CMR</t>
  </si>
  <si>
    <t>CAN</t>
  </si>
  <si>
    <t>CPV</t>
  </si>
  <si>
    <t>CYM</t>
  </si>
  <si>
    <t>CHL</t>
  </si>
  <si>
    <t>CHN</t>
  </si>
  <si>
    <t>TAI</t>
  </si>
  <si>
    <t>COL</t>
  </si>
  <si>
    <t>COG</t>
  </si>
  <si>
    <t>COK</t>
  </si>
  <si>
    <t>CRI</t>
  </si>
  <si>
    <t>CIV</t>
  </si>
  <si>
    <t>HRV</t>
  </si>
  <si>
    <t>CUB</t>
  </si>
  <si>
    <t>DMA</t>
  </si>
  <si>
    <t>DOM</t>
  </si>
  <si>
    <t>ECU</t>
  </si>
  <si>
    <t>EGY</t>
  </si>
  <si>
    <t>SLV</t>
  </si>
  <si>
    <t>FLK</t>
  </si>
  <si>
    <t>FRO</t>
  </si>
  <si>
    <t>FJI</t>
  </si>
  <si>
    <t>FR.SPM</t>
  </si>
  <si>
    <t>GAB</t>
  </si>
  <si>
    <t>GMB</t>
  </si>
  <si>
    <t>GEO</t>
  </si>
  <si>
    <t>GHA</t>
  </si>
  <si>
    <t>GRD</t>
  </si>
  <si>
    <t>GUM</t>
  </si>
  <si>
    <t>GTM</t>
  </si>
  <si>
    <t>GNB</t>
  </si>
  <si>
    <t>GNQ</t>
  </si>
  <si>
    <t>GIN</t>
  </si>
  <si>
    <t>GUY</t>
  </si>
  <si>
    <t>HND</t>
  </si>
  <si>
    <t>ISL</t>
  </si>
  <si>
    <t>IND</t>
  </si>
  <si>
    <t>IDN</t>
  </si>
  <si>
    <t>IRN</t>
  </si>
  <si>
    <t>ISR</t>
  </si>
  <si>
    <t>JAM</t>
  </si>
  <si>
    <t>JPN</t>
  </si>
  <si>
    <t>KEN</t>
  </si>
  <si>
    <t>KIR</t>
  </si>
  <si>
    <t>KOR</t>
  </si>
  <si>
    <t>LBN</t>
  </si>
  <si>
    <t>LBR</t>
  </si>
  <si>
    <t>LBY</t>
  </si>
  <si>
    <t>MYS</t>
  </si>
  <si>
    <t>MDV</t>
  </si>
  <si>
    <t>MAR</t>
  </si>
  <si>
    <t>MRT</t>
  </si>
  <si>
    <t>MUS</t>
  </si>
  <si>
    <t>MEX</t>
  </si>
  <si>
    <t>FSM</t>
  </si>
  <si>
    <t>NAM</t>
  </si>
  <si>
    <t>ANT</t>
  </si>
  <si>
    <t>NZL</t>
  </si>
  <si>
    <t>NIC</t>
  </si>
  <si>
    <t>NGA</t>
  </si>
  <si>
    <t>NOR</t>
  </si>
  <si>
    <t>OMN</t>
  </si>
  <si>
    <t>PLW</t>
  </si>
  <si>
    <t>PSE</t>
  </si>
  <si>
    <t>PAN</t>
  </si>
  <si>
    <t>PNG</t>
  </si>
  <si>
    <t>PHL</t>
  </si>
  <si>
    <t>PYF</t>
  </si>
  <si>
    <t>PRI</t>
  </si>
  <si>
    <t>ROU</t>
  </si>
  <si>
    <t>RUS</t>
  </si>
  <si>
    <t>STP</t>
  </si>
  <si>
    <t>KNA</t>
  </si>
  <si>
    <t>SEN</t>
  </si>
  <si>
    <t>YUG</t>
  </si>
  <si>
    <t>SYC</t>
  </si>
  <si>
    <t>SLE</t>
  </si>
  <si>
    <t>SGP</t>
  </si>
  <si>
    <t>ZAF</t>
  </si>
  <si>
    <t>LKA</t>
  </si>
  <si>
    <t>VCT</t>
  </si>
  <si>
    <t>LCA</t>
  </si>
  <si>
    <t>SUR</t>
  </si>
  <si>
    <t>SYR</t>
  </si>
  <si>
    <t>THA</t>
  </si>
  <si>
    <t>TGO</t>
  </si>
  <si>
    <t>TON</t>
  </si>
  <si>
    <t>TTO</t>
  </si>
  <si>
    <t>TUN</t>
  </si>
  <si>
    <t>TUR</t>
  </si>
  <si>
    <t>USA</t>
  </si>
  <si>
    <t>UK.BMU</t>
  </si>
  <si>
    <t>UK.VGB</t>
  </si>
  <si>
    <t>UK.SHN</t>
  </si>
  <si>
    <t>UK.TCA</t>
  </si>
  <si>
    <t>UKR</t>
  </si>
  <si>
    <t>URY</t>
  </si>
  <si>
    <t>VIR</t>
  </si>
  <si>
    <t>VUT</t>
  </si>
  <si>
    <t>VEN</t>
  </si>
  <si>
    <t>VNM</t>
  </si>
  <si>
    <t>FlagCode3A</t>
  </si>
  <si>
    <t>TWN</t>
  </si>
  <si>
    <t>BEL</t>
  </si>
  <si>
    <t>CYP</t>
  </si>
  <si>
    <t>DNK</t>
  </si>
  <si>
    <t>ESP</t>
  </si>
  <si>
    <t>EST</t>
  </si>
  <si>
    <t>FRA</t>
  </si>
  <si>
    <t>DEU</t>
  </si>
  <si>
    <t>GRC</t>
  </si>
  <si>
    <t>IRL</t>
  </si>
  <si>
    <t>ITA</t>
  </si>
  <si>
    <t>LVA</t>
  </si>
  <si>
    <t>LTU</t>
  </si>
  <si>
    <t>MLT</t>
  </si>
  <si>
    <t>NLD</t>
  </si>
  <si>
    <t>POL</t>
  </si>
  <si>
    <t>PRT</t>
  </si>
  <si>
    <t>SWE</t>
  </si>
  <si>
    <t xml:space="preserve">UK </t>
  </si>
  <si>
    <t>SPM</t>
  </si>
  <si>
    <t>BMU</t>
  </si>
  <si>
    <t>VGB</t>
  </si>
  <si>
    <t>SHN</t>
  </si>
  <si>
    <t>TCA</t>
  </si>
  <si>
    <t>FlagNumber</t>
  </si>
  <si>
    <t>148</t>
  </si>
  <si>
    <t>001</t>
  </si>
  <si>
    <t>034</t>
  </si>
  <si>
    <t>198</t>
  </si>
  <si>
    <t>114</t>
  </si>
  <si>
    <t>002</t>
  </si>
  <si>
    <t>090</t>
  </si>
  <si>
    <t>208</t>
  </si>
  <si>
    <t>205</t>
  </si>
  <si>
    <t>063</t>
  </si>
  <si>
    <t>157</t>
  </si>
  <si>
    <t>134</t>
  </si>
  <si>
    <t>067</t>
  </si>
  <si>
    <t>222</t>
  </si>
  <si>
    <t>003</t>
  </si>
  <si>
    <t>047</t>
  </si>
  <si>
    <t>166</t>
  </si>
  <si>
    <t>084</t>
  </si>
  <si>
    <t>004</t>
  </si>
  <si>
    <t>065</t>
  </si>
  <si>
    <t>074</t>
  </si>
  <si>
    <t>203</t>
  </si>
  <si>
    <t>118</t>
  </si>
  <si>
    <t>005</t>
  </si>
  <si>
    <t>062</t>
  </si>
  <si>
    <t>069</t>
  </si>
  <si>
    <t>221</t>
  </si>
  <si>
    <t>142</t>
  </si>
  <si>
    <t>050</t>
  </si>
  <si>
    <t>101</t>
  </si>
  <si>
    <t>006</t>
  </si>
  <si>
    <t>116</t>
  </si>
  <si>
    <t>037</t>
  </si>
  <si>
    <t>200</t>
  </si>
  <si>
    <t>048</t>
  </si>
  <si>
    <t>007</t>
  </si>
  <si>
    <t>021</t>
  </si>
  <si>
    <t>143</t>
  </si>
  <si>
    <t>008</t>
  </si>
  <si>
    <t>009</t>
  </si>
  <si>
    <t>010</t>
  </si>
  <si>
    <t>066</t>
  </si>
  <si>
    <t>011</t>
  </si>
  <si>
    <t>145</t>
  </si>
  <si>
    <t>146</t>
  </si>
  <si>
    <t>015</t>
  </si>
  <si>
    <t>070</t>
  </si>
  <si>
    <t>018</t>
  </si>
  <si>
    <t>019</t>
  </si>
  <si>
    <t>022</t>
  </si>
  <si>
    <t>112</t>
  </si>
  <si>
    <t>207</t>
  </si>
  <si>
    <t>060</t>
  </si>
  <si>
    <t>197</t>
  </si>
  <si>
    <t>167</t>
  </si>
  <si>
    <t>164</t>
  </si>
  <si>
    <t>209</t>
  </si>
  <si>
    <t>172</t>
  </si>
  <si>
    <t>068</t>
  </si>
  <si>
    <t>147</t>
  </si>
  <si>
    <t>144</t>
  </si>
  <si>
    <t>027</t>
  </si>
  <si>
    <t>030</t>
  </si>
  <si>
    <t>210</t>
  </si>
  <si>
    <t>196</t>
  </si>
  <si>
    <t>094</t>
  </si>
  <si>
    <t>081</t>
  </si>
  <si>
    <t>105</t>
  </si>
  <si>
    <t>119</t>
  </si>
  <si>
    <t>071</t>
  </si>
  <si>
    <t>156</t>
  </si>
  <si>
    <t>192</t>
  </si>
  <si>
    <t>211</t>
  </si>
  <si>
    <t>194</t>
  </si>
  <si>
    <t>038</t>
  </si>
  <si>
    <t>115</t>
  </si>
  <si>
    <t>012</t>
  </si>
  <si>
    <t>225</t>
  </si>
  <si>
    <t>212</t>
  </si>
  <si>
    <t>013</t>
  </si>
  <si>
    <t>039</t>
  </si>
  <si>
    <t>051</t>
  </si>
  <si>
    <t>014</t>
  </si>
  <si>
    <t>195</t>
  </si>
  <si>
    <t>213</t>
  </si>
  <si>
    <t>016</t>
  </si>
  <si>
    <t>082</t>
  </si>
  <si>
    <t>191</t>
  </si>
  <si>
    <t>031</t>
  </si>
  <si>
    <t>220</t>
  </si>
  <si>
    <t>113</t>
  </si>
  <si>
    <t>076</t>
  </si>
  <si>
    <t>219</t>
  </si>
  <si>
    <t>204</t>
  </si>
  <si>
    <t>088</t>
  </si>
  <si>
    <t>017</t>
  </si>
  <si>
    <t>218</t>
  </si>
  <si>
    <t>000</t>
  </si>
  <si>
    <t>223</t>
  </si>
  <si>
    <t>178</t>
  </si>
  <si>
    <t>028</t>
  </si>
  <si>
    <t>214</t>
  </si>
  <si>
    <t>165</t>
  </si>
  <si>
    <t>226</t>
  </si>
  <si>
    <t>058</t>
  </si>
  <si>
    <t>052</t>
  </si>
  <si>
    <t>104</t>
  </si>
  <si>
    <t>079</t>
  </si>
  <si>
    <t>185</t>
  </si>
  <si>
    <t>053</t>
  </si>
  <si>
    <t>026</t>
  </si>
  <si>
    <t>179</t>
  </si>
  <si>
    <t>040</t>
  </si>
  <si>
    <t>217</t>
  </si>
  <si>
    <t>020</t>
  </si>
  <si>
    <t>215</t>
  </si>
  <si>
    <t>111</t>
  </si>
  <si>
    <t>077</t>
  </si>
  <si>
    <t>206</t>
  </si>
  <si>
    <t>064</t>
  </si>
  <si>
    <t>202</t>
  </si>
  <si>
    <t>072</t>
  </si>
  <si>
    <t>224</t>
  </si>
  <si>
    <t>041</t>
  </si>
  <si>
    <t>023</t>
  </si>
  <si>
    <t>024</t>
  </si>
  <si>
    <t>025</t>
  </si>
  <si>
    <t>083</t>
  </si>
  <si>
    <t>201</t>
  </si>
  <si>
    <t>061</t>
  </si>
  <si>
    <t>199</t>
  </si>
  <si>
    <t>110</t>
  </si>
  <si>
    <t>042</t>
  </si>
  <si>
    <t>043</t>
  </si>
  <si>
    <t>193</t>
  </si>
  <si>
    <t>029</t>
  </si>
  <si>
    <t>216</t>
  </si>
  <si>
    <t>GearName</t>
  </si>
  <si>
    <t>Longline</t>
  </si>
  <si>
    <t>Longline: With mother boat</t>
  </si>
  <si>
    <t>Longline: Foreign-based</t>
  </si>
  <si>
    <t>Longline: Home-based</t>
  </si>
  <si>
    <t>Purse seine: Large scale (over 200 MT capacity)</t>
  </si>
  <si>
    <t>Purse seine</t>
  </si>
  <si>
    <t>Purse seine: Small scale (less than 50 MT capacity)</t>
  </si>
  <si>
    <t>Purse seine: Double-boats</t>
  </si>
  <si>
    <t>Troll</t>
  </si>
  <si>
    <t>Trap</t>
  </si>
  <si>
    <t>Surface fisheries unclassified</t>
  </si>
  <si>
    <t>SPORT: Recreational, mostly rod and reel)</t>
  </si>
  <si>
    <t>Unclassified: Gears not reported</t>
  </si>
  <si>
    <t>Trawl</t>
  </si>
  <si>
    <t>Baitboat: Ice-well</t>
  </si>
  <si>
    <t>Baitboat: Freezer</t>
  </si>
  <si>
    <t>Baitboat</t>
  </si>
  <si>
    <t>Harpoon</t>
  </si>
  <si>
    <t>SPORT: Handline</t>
  </si>
  <si>
    <t>Purse seine: Medium scale (between 50 and 200 MT capacity)</t>
  </si>
  <si>
    <t>Purse seine: Using live bait</t>
  </si>
  <si>
    <t>SPORT: Rod &amp; Reel</t>
  </si>
  <si>
    <t>Trawl: Mid-water pelagic trawl</t>
  </si>
  <si>
    <t>Gillnet: Drift net</t>
  </si>
  <si>
    <t>Purse seine: Catching large fish</t>
  </si>
  <si>
    <t>Purse seine: Catching small fish</t>
  </si>
  <si>
    <t>SPORT: Rod &amp; Reel (catching large fish)</t>
  </si>
  <si>
    <t>SPORT: Rod &amp; Reel (catching small fish)</t>
  </si>
  <si>
    <t>Haul seine</t>
  </si>
  <si>
    <t>Trammel net</t>
  </si>
  <si>
    <t>SPORT: Hand line (recreational)</t>
  </si>
  <si>
    <t>Longline: Bottom or Deep longliners</t>
  </si>
  <si>
    <t>Longline: DISCARDS</t>
  </si>
  <si>
    <t>Trawl: Mid-water paired trawl</t>
  </si>
  <si>
    <t>Tended line: DISCARDS</t>
  </si>
  <si>
    <t>Tended line</t>
  </si>
  <si>
    <t>SPORT: Rod &amp; Reel DISCARDS</t>
  </si>
  <si>
    <t>Gillnet: DISCARDS</t>
  </si>
  <si>
    <t>Unclassified: DISCARDS</t>
  </si>
  <si>
    <t>SPORT: Rod &amp; Reel DISCARDS (small vessels)</t>
  </si>
  <si>
    <t>Longline: Targetting ALB (Spain)</t>
  </si>
  <si>
    <t>Longline: japanese type (Spain)</t>
  </si>
  <si>
    <t>Longline:"Stone-ball" (Spain)</t>
  </si>
  <si>
    <t>Gillnet: Drift nets - misto (used by Italy)</t>
  </si>
  <si>
    <t>Longline: Targetting BFT (used by Italy)</t>
  </si>
  <si>
    <t>Longline: Targetting SWO (used by Italy)</t>
  </si>
  <si>
    <t>Longline: Derivante(used by Italy)</t>
  </si>
  <si>
    <t>Longline: Surface(used by Italy)</t>
  </si>
  <si>
    <t>TRAP: trap non-fixed</t>
  </si>
  <si>
    <t>GILL: Targetting ALB</t>
  </si>
  <si>
    <t>GILL: Targetting SWO</t>
  </si>
  <si>
    <t>BB: Targgetting ALB</t>
  </si>
  <si>
    <t>Longline: Targetting Sharks (used by S.Africa)</t>
  </si>
  <si>
    <t>TRAPS: small traps (Italy)</t>
  </si>
  <si>
    <t xml:space="preserve">FARM: Artificial cages </t>
  </si>
  <si>
    <t>Baitboat: DISCARDS</t>
  </si>
  <si>
    <t>Purse seine: DISCARDS</t>
  </si>
  <si>
    <t>Trawl: DISCARDS</t>
  </si>
  <si>
    <t>Other Unclassified</t>
  </si>
  <si>
    <t>GearCode</t>
  </si>
  <si>
    <t>LL</t>
  </si>
  <si>
    <t>LLMB</t>
  </si>
  <si>
    <t>LLFB</t>
  </si>
  <si>
    <t>LLHB</t>
  </si>
  <si>
    <t>PSG</t>
  </si>
  <si>
    <t>PS</t>
  </si>
  <si>
    <t>PSS</t>
  </si>
  <si>
    <t>PSD</t>
  </si>
  <si>
    <t>TROL</t>
  </si>
  <si>
    <t>TRAP</t>
  </si>
  <si>
    <t>SURF</t>
  </si>
  <si>
    <t>SPOR</t>
  </si>
  <si>
    <t>UNCL</t>
  </si>
  <si>
    <t>TRAW</t>
  </si>
  <si>
    <t>BBI</t>
  </si>
  <si>
    <t>BBF</t>
  </si>
  <si>
    <t>BB</t>
  </si>
  <si>
    <t>HARP</t>
  </si>
  <si>
    <t>HAND</t>
  </si>
  <si>
    <t>PSM</t>
  </si>
  <si>
    <t>PSLB</t>
  </si>
  <si>
    <t>RR</t>
  </si>
  <si>
    <t>MWT</t>
  </si>
  <si>
    <t>GILL</t>
  </si>
  <si>
    <t>PSFB</t>
  </si>
  <si>
    <t>PSFS</t>
  </si>
  <si>
    <t>RRFB</t>
  </si>
  <si>
    <t>RRFS</t>
  </si>
  <si>
    <t>HS</t>
  </si>
  <si>
    <t>TN</t>
  </si>
  <si>
    <t>SPHL</t>
  </si>
  <si>
    <t>BLL</t>
  </si>
  <si>
    <t>LLD</t>
  </si>
  <si>
    <t>MWTD</t>
  </si>
  <si>
    <t>TLD</t>
  </si>
  <si>
    <t>TL</t>
  </si>
  <si>
    <t>RRD</t>
  </si>
  <si>
    <t>GILD</t>
  </si>
  <si>
    <t>UNCD</t>
  </si>
  <si>
    <t>RRSD</t>
  </si>
  <si>
    <t>LLALB</t>
  </si>
  <si>
    <t>LLJAP</t>
  </si>
  <si>
    <t>LLPB</t>
  </si>
  <si>
    <t>GILLM</t>
  </si>
  <si>
    <t>LLBFT</t>
  </si>
  <si>
    <t>LLSWO</t>
  </si>
  <si>
    <t>LL-deri</t>
  </si>
  <si>
    <t>LL-surf</t>
  </si>
  <si>
    <t>TRAPM</t>
  </si>
  <si>
    <t>GILLALB</t>
  </si>
  <si>
    <t>GILLSWO</t>
  </si>
  <si>
    <t>BBALB</t>
  </si>
  <si>
    <t>LL-Shrk</t>
  </si>
  <si>
    <t>TRAP-S</t>
  </si>
  <si>
    <t>FARM</t>
  </si>
  <si>
    <t>BB_D</t>
  </si>
  <si>
    <t>PS_D</t>
  </si>
  <si>
    <t>TW_D</t>
  </si>
  <si>
    <t>OTH</t>
  </si>
  <si>
    <t>GearNumber</t>
  </si>
  <si>
    <t>SpeciesCode</t>
  </si>
  <si>
    <t>BET</t>
  </si>
  <si>
    <t>SWO</t>
  </si>
  <si>
    <t>Belly meat</t>
  </si>
  <si>
    <t>Dressed weight</t>
  </si>
  <si>
    <t>Fillet</t>
  </si>
  <si>
    <t>Gilled &amp; gutted</t>
  </si>
  <si>
    <t>Other</t>
  </si>
  <si>
    <t>Rounded weight</t>
  </si>
  <si>
    <t>Steak</t>
  </si>
  <si>
    <t>Block</t>
  </si>
  <si>
    <t>Head &amp; gutted</t>
  </si>
  <si>
    <t>Kebobs</t>
  </si>
  <si>
    <t>Loins</t>
  </si>
  <si>
    <t>Trunk Style</t>
  </si>
  <si>
    <t>Unknown</t>
  </si>
  <si>
    <t>Headless</t>
  </si>
  <si>
    <t>Alive</t>
  </si>
  <si>
    <t>Live</t>
  </si>
  <si>
    <t>Atlantic Ocean</t>
  </si>
  <si>
    <t>East Atlantic</t>
  </si>
  <si>
    <t>North Atlantic</t>
  </si>
  <si>
    <t>South Atlantic</t>
  </si>
  <si>
    <t>West Atlantic</t>
  </si>
  <si>
    <t>Indian Ocean</t>
  </si>
  <si>
    <t>Mediterranean Sea</t>
  </si>
  <si>
    <t>Atlantic North west</t>
  </si>
  <si>
    <t>Atlantic North east</t>
  </si>
  <si>
    <t>Atlantic South west</t>
  </si>
  <si>
    <t>Atlantic South east</t>
  </si>
  <si>
    <t>Pacific Ocean</t>
  </si>
  <si>
    <t>Not applicable</t>
  </si>
  <si>
    <t>SemesterCode</t>
  </si>
  <si>
    <t>yy</t>
  </si>
  <si>
    <t>s1</t>
  </si>
  <si>
    <t>s2</t>
  </si>
  <si>
    <t>BM</t>
  </si>
  <si>
    <t>DR</t>
  </si>
  <si>
    <t>FL</t>
  </si>
  <si>
    <t>GG</t>
  </si>
  <si>
    <t>OT</t>
  </si>
  <si>
    <t>RD</t>
  </si>
  <si>
    <t>ST</t>
  </si>
  <si>
    <t>BK</t>
  </si>
  <si>
    <t>HG</t>
  </si>
  <si>
    <t>KB</t>
  </si>
  <si>
    <t>LO</t>
  </si>
  <si>
    <t>TK</t>
  </si>
  <si>
    <t>UN</t>
  </si>
  <si>
    <t>HD</t>
  </si>
  <si>
    <t>LV</t>
  </si>
  <si>
    <t>F</t>
  </si>
  <si>
    <t>FR</t>
  </si>
  <si>
    <t>MED</t>
  </si>
  <si>
    <t>UNK</t>
  </si>
  <si>
    <t>Perú</t>
  </si>
  <si>
    <t>PER</t>
  </si>
  <si>
    <t>228</t>
  </si>
  <si>
    <t>Tanzania</t>
  </si>
  <si>
    <t>TZA</t>
  </si>
  <si>
    <t>United Arab Emirates</t>
  </si>
  <si>
    <t>Haiti</t>
  </si>
  <si>
    <t>Madagascar</t>
  </si>
  <si>
    <t>Mozambique</t>
  </si>
  <si>
    <t>Solomon Islands</t>
  </si>
  <si>
    <t>Marshall Islands</t>
  </si>
  <si>
    <t>ARE</t>
  </si>
  <si>
    <t>HTI</t>
  </si>
  <si>
    <t>MDG</t>
  </si>
  <si>
    <t>MOZ</t>
  </si>
  <si>
    <t>SLB</t>
  </si>
  <si>
    <t>MHL</t>
  </si>
  <si>
    <t>231</t>
  </si>
  <si>
    <t>233</t>
  </si>
  <si>
    <t>234</t>
  </si>
  <si>
    <t>235</t>
  </si>
  <si>
    <t>236</t>
  </si>
  <si>
    <t>238</t>
  </si>
  <si>
    <t>239</t>
  </si>
  <si>
    <t>AGM</t>
  </si>
  <si>
    <t>ANE</t>
  </si>
  <si>
    <t>ANW</t>
  </si>
  <si>
    <t>ASE</t>
  </si>
  <si>
    <t>ASW</t>
  </si>
  <si>
    <t>ATE</t>
  </si>
  <si>
    <t>ATN</t>
  </si>
  <si>
    <t>ATS</t>
  </si>
  <si>
    <t>ATW</t>
  </si>
  <si>
    <t>PE</t>
  </si>
  <si>
    <t>PR</t>
  </si>
  <si>
    <t>PW</t>
  </si>
  <si>
    <t>Atlantic: Golf Mexic</t>
  </si>
  <si>
    <t>East Pacific</t>
  </si>
  <si>
    <t>Pacific: the rest of</t>
  </si>
  <si>
    <t>Western Pacific</t>
  </si>
  <si>
    <t>Unclear/unknown</t>
  </si>
  <si>
    <t>EU.Belgium</t>
  </si>
  <si>
    <t>EU.BEL</t>
  </si>
  <si>
    <t>EU.Cyprus</t>
  </si>
  <si>
    <t>EU.CYP</t>
  </si>
  <si>
    <t>EU.Denmark</t>
  </si>
  <si>
    <t>EU.DNK</t>
  </si>
  <si>
    <t>EU.España</t>
  </si>
  <si>
    <t>EU.ESP</t>
  </si>
  <si>
    <t>EU.Estonia</t>
  </si>
  <si>
    <t>EU.EST</t>
  </si>
  <si>
    <t>EU.France</t>
  </si>
  <si>
    <t>EU.FRA</t>
  </si>
  <si>
    <t>EU.Germany</t>
  </si>
  <si>
    <t>EU.DEU</t>
  </si>
  <si>
    <t>EU.Greece</t>
  </si>
  <si>
    <t>EU.GRC</t>
  </si>
  <si>
    <t>EU.Ireland</t>
  </si>
  <si>
    <t>EU.IRL</t>
  </si>
  <si>
    <t>EU.Italy</t>
  </si>
  <si>
    <t>EU.ITA</t>
  </si>
  <si>
    <t>EU.Latvia</t>
  </si>
  <si>
    <t>EU.LVA</t>
  </si>
  <si>
    <t>EU.Lithuania</t>
  </si>
  <si>
    <t>EU.LTU</t>
  </si>
  <si>
    <t>EU.Malta</t>
  </si>
  <si>
    <t>EU.MLT</t>
  </si>
  <si>
    <t>EU.Netherlands</t>
  </si>
  <si>
    <t>EU.NLD</t>
  </si>
  <si>
    <t>EU.Poland</t>
  </si>
  <si>
    <t>EU.POL</t>
  </si>
  <si>
    <t>EU.Portugal</t>
  </si>
  <si>
    <t>EU.PRT</t>
  </si>
  <si>
    <t>EU.Sweden</t>
  </si>
  <si>
    <t>EU.SWE</t>
  </si>
  <si>
    <t>EU.United Kingdom</t>
  </si>
  <si>
    <t>EU.UK</t>
  </si>
  <si>
    <t>(not applicable)</t>
  </si>
  <si>
    <t>Korea Rep.</t>
  </si>
  <si>
    <t>Yugoslavia</t>
  </si>
  <si>
    <t>U.S.S.R.</t>
  </si>
  <si>
    <t>USR</t>
  </si>
  <si>
    <t>035</t>
  </si>
  <si>
    <t>Germany Democratic Rep.</t>
  </si>
  <si>
    <t>DDR</t>
  </si>
  <si>
    <t>049</t>
  </si>
  <si>
    <t>Sta. Helena</t>
  </si>
  <si>
    <t>China P.R.</t>
  </si>
  <si>
    <t>152</t>
  </si>
  <si>
    <t>Falkland Islands</t>
  </si>
  <si>
    <t>FR.Saint Pierre et Miquelon</t>
  </si>
  <si>
    <t>Palestina</t>
  </si>
  <si>
    <t>Turks and Caicos Islands</t>
  </si>
  <si>
    <t>British Virgin Islands</t>
  </si>
  <si>
    <t>EU.Slovenia</t>
  </si>
  <si>
    <t>EU.SVN</t>
  </si>
  <si>
    <t>SVN</t>
  </si>
  <si>
    <t>227</t>
  </si>
  <si>
    <t>Switzerland</t>
  </si>
  <si>
    <t>CHE</t>
  </si>
  <si>
    <t>229</t>
  </si>
  <si>
    <t>230</t>
  </si>
  <si>
    <t>---</t>
  </si>
  <si>
    <t>Korea + Panama</t>
  </si>
  <si>
    <t>MX.KR+PA</t>
  </si>
  <si>
    <t>801</t>
  </si>
  <si>
    <t>France + Spain</t>
  </si>
  <si>
    <t>MX.FR+ES</t>
  </si>
  <si>
    <t>802</t>
  </si>
  <si>
    <t>Italy + Spain</t>
  </si>
  <si>
    <t>MX.IT+ES</t>
  </si>
  <si>
    <t>803</t>
  </si>
  <si>
    <t>Honduras + Panama</t>
  </si>
  <si>
    <t>MX.HN+PA</t>
  </si>
  <si>
    <t>804</t>
  </si>
  <si>
    <t>China+Chai.Tai</t>
  </si>
  <si>
    <t>MX.CN+TW</t>
  </si>
  <si>
    <t>805</t>
  </si>
  <si>
    <t>EU.France + Libya</t>
  </si>
  <si>
    <t>MX.FR+LY</t>
  </si>
  <si>
    <t>806</t>
  </si>
  <si>
    <t>EU (joinned flags)</t>
  </si>
  <si>
    <t>MX.EU</t>
  </si>
  <si>
    <t>809</t>
  </si>
  <si>
    <t>Korea + Turkey</t>
  </si>
  <si>
    <t>MX.KR+TK</t>
  </si>
  <si>
    <t>810</t>
  </si>
  <si>
    <t>Other (unclassifed)</t>
  </si>
  <si>
    <t>999</t>
  </si>
  <si>
    <t>240</t>
  </si>
  <si>
    <t>CUW</t>
  </si>
  <si>
    <t>Curaçao</t>
  </si>
  <si>
    <t>241</t>
  </si>
  <si>
    <t>TUV</t>
  </si>
  <si>
    <t>Tuvalu</t>
  </si>
  <si>
    <t>Frozen</t>
  </si>
  <si>
    <t>Fresh</t>
  </si>
  <si>
    <t>Person in charge:</t>
  </si>
  <si>
    <t>Point of Export</t>
  </si>
  <si>
    <t>Qty (Kg)</t>
  </si>
  <si>
    <t>Tel:</t>
  </si>
  <si>
    <t>Fax:</t>
  </si>
  <si>
    <t>Email:</t>
  </si>
  <si>
    <t>ActionID</t>
  </si>
  <si>
    <t>ActionEN</t>
  </si>
  <si>
    <t>ActionFR</t>
  </si>
  <si>
    <t>ActionSP</t>
  </si>
  <si>
    <t>cab1</t>
  </si>
  <si>
    <t>cab2</t>
  </si>
  <si>
    <t>cab3</t>
  </si>
  <si>
    <t>cab4</t>
  </si>
  <si>
    <t>cab5</t>
  </si>
  <si>
    <t>cab6</t>
  </si>
  <si>
    <t>cab7</t>
  </si>
  <si>
    <t>cab8</t>
  </si>
  <si>
    <t>cab9</t>
  </si>
  <si>
    <t>cab10</t>
  </si>
  <si>
    <t>cab11</t>
  </si>
  <si>
    <t>cab12</t>
  </si>
  <si>
    <t>cab13</t>
  </si>
  <si>
    <t>cab14</t>
  </si>
  <si>
    <t>cab15</t>
  </si>
  <si>
    <t>cab16</t>
  </si>
  <si>
    <t>cab17</t>
  </si>
  <si>
    <t>cab18</t>
  </si>
  <si>
    <t>cab19</t>
  </si>
  <si>
    <t>cab20</t>
  </si>
  <si>
    <t>cab21</t>
  </si>
  <si>
    <t>cab22</t>
  </si>
  <si>
    <t>cab23</t>
  </si>
  <si>
    <t>RC: RE-EXPORT CERTIFICATE BI-ANNUAL REPORT</t>
  </si>
  <si>
    <t>cab24</t>
  </si>
  <si>
    <t>cab25</t>
  </si>
  <si>
    <t>cab26</t>
  </si>
  <si>
    <t>Période</t>
  </si>
  <si>
    <t>Espèces</t>
  </si>
  <si>
    <t>Pavillon d'importation (Pavillon déclarant)</t>
  </si>
  <si>
    <t>Pavillon de pêche</t>
  </si>
  <si>
    <t>Zone de pêche</t>
  </si>
  <si>
    <t>Engin de pêche</t>
  </si>
  <si>
    <t>Point d'exportation</t>
  </si>
  <si>
    <t>Type de produit</t>
  </si>
  <si>
    <t>Forme du produit</t>
  </si>
  <si>
    <t>Origine</t>
  </si>
  <si>
    <t>Qté-Kg</t>
  </si>
  <si>
    <t>Nº Document statistique</t>
  </si>
  <si>
    <t>Importation finale (Pavillon déclarant)</t>
  </si>
  <si>
    <t>Pavillon de 1ère importation</t>
  </si>
  <si>
    <t>Pavillon de 2ème importation</t>
  </si>
  <si>
    <t>Pavillon de 3ème importation</t>
  </si>
  <si>
    <t>Dernier point de réexportation</t>
  </si>
  <si>
    <t>RC: RAPPORT SEMESTRIEL CERTIFICAT DE RÉEXPORTATION</t>
  </si>
  <si>
    <t>SD:  STATISTICAL DOCUMENT BI-ANNUAL REPORT</t>
  </si>
  <si>
    <t>Importations intermédiaires</t>
  </si>
  <si>
    <t>SD: RAPPORT SEMESTRIEL DOCUMENT STATISTIQUE</t>
  </si>
  <si>
    <t>Pavillon déclarant</t>
  </si>
  <si>
    <t>Année</t>
  </si>
  <si>
    <t>Responsable:</t>
  </si>
  <si>
    <t>ENG</t>
  </si>
  <si>
    <t>Ventrêche</t>
  </si>
  <si>
    <t>Manipulé</t>
  </si>
  <si>
    <t>Filets</t>
  </si>
  <si>
    <t>Eviscéré et sans branchies</t>
  </si>
  <si>
    <t xml:space="preserve">Poids vif </t>
  </si>
  <si>
    <t xml:space="preserve">Steak </t>
  </si>
  <si>
    <t>Bloc</t>
  </si>
  <si>
    <t>Etêté et éviscéré</t>
  </si>
  <si>
    <t>Longes</t>
  </si>
  <si>
    <t>Inconnu</t>
  </si>
  <si>
    <t>Etêté</t>
  </si>
  <si>
    <t>Vivant</t>
  </si>
  <si>
    <t>ProductShape-EN</t>
  </si>
  <si>
    <t>ProductShape-FR</t>
  </si>
  <si>
    <t>ProductShape-ES</t>
  </si>
  <si>
    <t>ProductType-EN</t>
  </si>
  <si>
    <t>ProductType-FR</t>
  </si>
  <si>
    <t>ProductType-ES</t>
  </si>
  <si>
    <t>Area-EN</t>
  </si>
  <si>
    <t>Area-FR</t>
  </si>
  <si>
    <t>Area-ES</t>
  </si>
  <si>
    <t>Frais</t>
  </si>
  <si>
    <t xml:space="preserve">Surgelé </t>
  </si>
  <si>
    <t>Autre forme</t>
  </si>
  <si>
    <t>Océan Atlantique</t>
  </si>
  <si>
    <t>Atlantique est</t>
  </si>
  <si>
    <t>Atlantique nord</t>
  </si>
  <si>
    <t>Atlantique sud</t>
  </si>
  <si>
    <t>Atlantique ouest</t>
  </si>
  <si>
    <t>Océan Indien</t>
  </si>
  <si>
    <t>Mer Méditerranée</t>
  </si>
  <si>
    <t>Atlantique nord-ouest</t>
  </si>
  <si>
    <t>Atlantique nord-est</t>
  </si>
  <si>
    <t>Atlantique sud-ouest</t>
  </si>
  <si>
    <t>Atlantique sud-est</t>
  </si>
  <si>
    <t>Océan Pacifique</t>
  </si>
  <si>
    <t>Pacifique est</t>
  </si>
  <si>
    <t>Pacifique sud</t>
  </si>
  <si>
    <t>Pacifique ouest</t>
  </si>
  <si>
    <t>Pacifique: le reste du</t>
  </si>
  <si>
    <t>Brochettes</t>
  </si>
  <si>
    <t>Style de tronc</t>
  </si>
  <si>
    <t>Ventresca</t>
  </si>
  <si>
    <t>Canal</t>
  </si>
  <si>
    <t>Filetes</t>
  </si>
  <si>
    <t>Eviscerado y sin agallas</t>
  </si>
  <si>
    <t>Otros, describir el tipo de productos en el cargamento</t>
  </si>
  <si>
    <t xml:space="preserve">Peso vivo </t>
  </si>
  <si>
    <t xml:space="preserve">Rodajas </t>
  </si>
  <si>
    <t>Lomos</t>
  </si>
  <si>
    <t>Desconocido</t>
  </si>
  <si>
    <t>Sin cabeza</t>
  </si>
  <si>
    <t>Vivo</t>
  </si>
  <si>
    <t xml:space="preserve">Fresco </t>
  </si>
  <si>
    <t xml:space="preserve">Congelado </t>
  </si>
  <si>
    <t>Otros</t>
  </si>
  <si>
    <t>Atlantique: Golf Mexique</t>
  </si>
  <si>
    <t>South Pacific</t>
  </si>
  <si>
    <t>Atlántico noreste</t>
  </si>
  <si>
    <t>Atlántico noroeste</t>
  </si>
  <si>
    <t>Atlántico sudeste</t>
  </si>
  <si>
    <t>Atlántico suroeste</t>
  </si>
  <si>
    <t>Atlántico este</t>
  </si>
  <si>
    <t>Atlántico norte</t>
  </si>
  <si>
    <t>Atlántico sur</t>
  </si>
  <si>
    <t>Atlántico oeste</t>
  </si>
  <si>
    <t>Mar Mediterráneo</t>
  </si>
  <si>
    <t>Océano Atlántico</t>
  </si>
  <si>
    <t>Océano Pacífico</t>
  </si>
  <si>
    <t>Océano Índico</t>
  </si>
  <si>
    <t>Atlántico: Golfo de México</t>
  </si>
  <si>
    <t>Pacífico este</t>
  </si>
  <si>
    <t>Pacífico: resto del</t>
  </si>
  <si>
    <t>Pacífico sur</t>
  </si>
  <si>
    <t>Bloque</t>
  </si>
  <si>
    <t>Brochetas</t>
  </si>
  <si>
    <t>Estilo de tronco</t>
  </si>
  <si>
    <t>Periodo</t>
  </si>
  <si>
    <t>Especies</t>
  </si>
  <si>
    <t>Pabellón importador (pabellón declarante)</t>
  </si>
  <si>
    <t>Pabellón pesquero</t>
  </si>
  <si>
    <t>Zona de pesca</t>
  </si>
  <si>
    <t>Arte de pesca</t>
  </si>
  <si>
    <t>Punto de exportación</t>
  </si>
  <si>
    <t>Tipo de producto</t>
  </si>
  <si>
    <t>Forma del producto</t>
  </si>
  <si>
    <t>Origen</t>
  </si>
  <si>
    <t>Cantidad  Kg.</t>
  </si>
  <si>
    <t>Nº de Documento Estadístico</t>
  </si>
  <si>
    <t>Importador final (Pabellón declarante)</t>
  </si>
  <si>
    <t>Primer Pabellón importador</t>
  </si>
  <si>
    <t>Segundo Pabellón importador</t>
  </si>
  <si>
    <t>Tercer Pabellón importador</t>
  </si>
  <si>
    <t>Último punto de reexportación</t>
  </si>
  <si>
    <t>Importadores intermedios</t>
  </si>
  <si>
    <t>RC: INFORME SEMESTRAL DE CERTIFICADO DE REEXPORTACIÓN</t>
  </si>
  <si>
    <t>SD: INFORME SEMESTRAL DE DOCUMENTO ESTADÍSTICO</t>
  </si>
  <si>
    <t>Año</t>
  </si>
  <si>
    <t>Pabellón declarante</t>
  </si>
  <si>
    <t>Persona encargada:</t>
  </si>
  <si>
    <t>No aplicable</t>
  </si>
  <si>
    <t>Non applicable</t>
  </si>
  <si>
    <t>Sin cabeza y eviscerado</t>
  </si>
  <si>
    <t>AT</t>
  </si>
  <si>
    <t>ID</t>
  </si>
  <si>
    <t>PA</t>
  </si>
  <si>
    <t>cab27</t>
  </si>
  <si>
    <r>
      <t>This FORM is for submitting information to both</t>
    </r>
    <r>
      <rPr>
        <sz val="14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IOTC and ICCAT</t>
    </r>
  </si>
  <si>
    <t>Ce formulaire est destiné à la soumission d’informations à  la CTOI ainsi qu’à l’ICCAT.</t>
  </si>
  <si>
    <t>Este formulario sirve para enviar información tanto a IOTC como a ICCAT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</si>
</sst>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5">
    <font>
      <sz val="11"/>
      <color indexed="8"/>
      <name val="돋움"/>
    </font>
    <font>
      <sz val="11"/>
      <color indexed="8"/>
      <name val="Arial"/>
      <family val="2"/>
    </font>
    <font>
      <sz val="8"/>
      <color indexed="8"/>
      <name val="Courier New"/>
      <family val="3"/>
    </font>
    <font>
      <b/>
      <sz val="8"/>
      <color indexed="8"/>
      <name val="Courier New"/>
      <family val="3"/>
    </font>
    <font>
      <sz val="8"/>
      <name val="돋움"/>
    </font>
    <font>
      <sz val="10"/>
      <color indexed="8"/>
      <name val="Arial"/>
      <family val="2"/>
    </font>
    <font>
      <sz val="8"/>
      <color indexed="8"/>
      <name val="Courier New"/>
      <family val="3"/>
    </font>
    <font>
      <sz val="10"/>
      <name val="Arial"/>
      <family val="2"/>
    </font>
    <font>
      <b/>
      <sz val="7"/>
      <color indexed="12"/>
      <name val="Verdana"/>
      <family val="2"/>
    </font>
    <font>
      <sz val="7"/>
      <color indexed="8"/>
      <name val="Verdana"/>
      <family val="2"/>
    </font>
    <font>
      <b/>
      <sz val="8"/>
      <color indexed="12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12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13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b/>
      <sz val="12"/>
      <color rgb="FFFF0000"/>
      <name val="Calibri"/>
      <family val="2"/>
      <scheme val="minor"/>
    </font>
    <font>
      <b/>
      <sz val="11"/>
      <color rgb="FF000000"/>
      <name val="Verdana"/>
      <family val="2"/>
    </font>
    <font>
      <b/>
      <sz val="12"/>
      <color rgb="FF000000"/>
      <name val="Verdana"/>
      <family val="2"/>
    </font>
    <font>
      <sz val="10"/>
      <color indexed="8"/>
      <name val="Verdana"/>
      <family val="2"/>
    </font>
    <font>
      <sz val="14"/>
      <color indexed="8"/>
      <name val="Verdana"/>
      <family val="2"/>
    </font>
    <font>
      <sz val="11"/>
      <color rgb="FF1F497D"/>
      <name val="돋움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65"/>
        <bgColor indexed="26"/>
      </patternFill>
    </fill>
    <fill>
      <patternFill patternType="solid">
        <fgColor rgb="FF66CCFF"/>
        <bgColor indexed="64"/>
      </patternFill>
    </fill>
    <fill>
      <patternFill patternType="solid">
        <fgColor rgb="FF66CCFF"/>
        <bgColor indexed="27"/>
      </patternFill>
    </fill>
    <fill>
      <patternFill patternType="solid">
        <fgColor rgb="FF66CCFF"/>
        <bgColor rgb="FF66CCFF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auto="1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7" fillId="0" borderId="0"/>
  </cellStyleXfs>
  <cellXfs count="117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quotePrefix="1" applyFont="1">
      <alignment vertical="center"/>
    </xf>
    <xf numFmtId="0" fontId="3" fillId="2" borderId="0" xfId="0" applyFont="1" applyFill="1">
      <alignment vertical="center"/>
    </xf>
    <xf numFmtId="0" fontId="3" fillId="2" borderId="7" xfId="0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9" xfId="0" applyFont="1" applyBorder="1" applyAlignment="1">
      <alignment horizontal="right" wrapText="1"/>
    </xf>
    <xf numFmtId="0" fontId="2" fillId="0" borderId="9" xfId="0" applyFont="1" applyBorder="1" applyAlignment="1">
      <alignment wrapText="1"/>
    </xf>
    <xf numFmtId="0" fontId="2" fillId="0" borderId="9" xfId="0" quotePrefix="1" applyFont="1" applyBorder="1" applyAlignment="1">
      <alignment wrapText="1"/>
    </xf>
    <xf numFmtId="0" fontId="2" fillId="0" borderId="9" xfId="0" applyFont="1" applyBorder="1">
      <alignment vertical="center"/>
    </xf>
    <xf numFmtId="0" fontId="2" fillId="0" borderId="9" xfId="0" quotePrefix="1" applyFont="1" applyBorder="1">
      <alignment vertical="center"/>
    </xf>
    <xf numFmtId="0" fontId="2" fillId="0" borderId="0" xfId="0" applyFont="1" applyAlignment="1">
      <alignment wrapText="1"/>
    </xf>
    <xf numFmtId="0" fontId="2" fillId="0" borderId="0" xfId="0" quotePrefix="1" applyFont="1" applyAlignment="1">
      <alignment wrapText="1"/>
    </xf>
    <xf numFmtId="0" fontId="6" fillId="0" borderId="9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quotePrefix="1" applyFont="1" applyBorder="1" applyAlignment="1">
      <alignment horizontal="left" wrapText="1"/>
    </xf>
    <xf numFmtId="0" fontId="2" fillId="0" borderId="0" xfId="0" applyFont="1" applyBorder="1">
      <alignment vertical="center"/>
    </xf>
    <xf numFmtId="0" fontId="2" fillId="0" borderId="0" xfId="0" quotePrefix="1" applyFont="1" applyBorder="1">
      <alignment vertical="center"/>
    </xf>
    <xf numFmtId="0" fontId="2" fillId="0" borderId="0" xfId="0" quotePrefix="1" applyFont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vertical="top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shrinkToFit="1"/>
      <protection locked="0"/>
    </xf>
    <xf numFmtId="0" fontId="11" fillId="0" borderId="0" xfId="0" applyFont="1" applyBorder="1" applyAlignment="1" applyProtection="1">
      <alignment horizontal="center" shrinkToFit="1"/>
      <protection locked="0"/>
    </xf>
    <xf numFmtId="0" fontId="11" fillId="0" borderId="0" xfId="0" applyFont="1">
      <alignment vertical="center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vertical="top" shrinkToFit="1"/>
      <protection locked="0"/>
    </xf>
    <xf numFmtId="0" fontId="11" fillId="0" borderId="15" xfId="0" applyFont="1" applyBorder="1" applyAlignment="1" applyProtection="1">
      <alignment horizont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vertical="top" shrinkToFit="1"/>
      <protection locked="0"/>
    </xf>
    <xf numFmtId="0" fontId="9" fillId="0" borderId="0" xfId="0" applyFont="1" applyAlignment="1">
      <alignment horizontal="left" vertical="center" wrapText="1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vertical="top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/>
    <xf numFmtId="0" fontId="14" fillId="0" borderId="0" xfId="0" applyFont="1">
      <alignment vertical="center"/>
    </xf>
    <xf numFmtId="0" fontId="15" fillId="0" borderId="0" xfId="0" applyFont="1" applyAlignment="1"/>
    <xf numFmtId="0" fontId="16" fillId="0" borderId="0" xfId="0" applyFont="1" applyAlignment="1">
      <alignment horizontal="center" vertical="center" readingOrder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/>
    <xf numFmtId="0" fontId="2" fillId="0" borderId="9" xfId="0" applyFont="1" applyFill="1" applyBorder="1" applyAlignment="1">
      <alignment wrapText="1"/>
    </xf>
    <xf numFmtId="0" fontId="2" fillId="0" borderId="0" xfId="0" applyFont="1" applyAlignment="1"/>
    <xf numFmtId="0" fontId="12" fillId="5" borderId="19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shrinkToFit="1"/>
      <protection locked="0"/>
    </xf>
    <xf numFmtId="0" fontId="24" fillId="0" borderId="0" xfId="0" applyFont="1">
      <alignment vertical="center"/>
    </xf>
    <xf numFmtId="0" fontId="20" fillId="0" borderId="0" xfId="0" applyFont="1" applyAlignment="1" applyProtection="1">
      <alignment vertical="center" readingOrder="1"/>
    </xf>
    <xf numFmtId="0" fontId="8" fillId="0" borderId="0" xfId="0" applyFont="1" applyProtection="1">
      <alignment vertical="center"/>
    </xf>
    <xf numFmtId="0" fontId="17" fillId="0" borderId="0" xfId="0" applyFont="1" applyAlignment="1" applyProtection="1">
      <alignment horizontal="center" vertical="center" readingOrder="1"/>
    </xf>
    <xf numFmtId="0" fontId="12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2" fillId="5" borderId="1" xfId="0" applyFont="1" applyFill="1" applyBorder="1" applyAlignment="1" applyProtection="1">
      <alignment horizontal="left" vertical="center" wrapText="1"/>
    </xf>
    <xf numFmtId="0" fontId="12" fillId="5" borderId="3" xfId="0" applyFont="1" applyFill="1" applyBorder="1" applyAlignment="1" applyProtection="1">
      <alignment horizontal="left" vertical="center" wrapText="1"/>
    </xf>
    <xf numFmtId="0" fontId="12" fillId="5" borderId="5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</xf>
    <xf numFmtId="0" fontId="12" fillId="4" borderId="3" xfId="0" applyFont="1" applyFill="1" applyBorder="1" applyAlignment="1" applyProtection="1">
      <alignment vertical="center" wrapText="1"/>
    </xf>
    <xf numFmtId="0" fontId="12" fillId="4" borderId="5" xfId="0" applyFont="1" applyFill="1" applyBorder="1" applyAlignment="1" applyProtection="1">
      <alignment vertical="center" wrapText="1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 readingOrder="1"/>
    </xf>
    <xf numFmtId="0" fontId="10" fillId="0" borderId="0" xfId="0" applyFont="1" applyAlignment="1" applyProtection="1">
      <alignment horizontal="center" vertical="center"/>
    </xf>
    <xf numFmtId="0" fontId="12" fillId="5" borderId="19" xfId="0" applyFont="1" applyFill="1" applyBorder="1" applyAlignment="1" applyProtection="1">
      <alignment horizontal="center" vertical="center" wrapText="1"/>
    </xf>
    <xf numFmtId="0" fontId="12" fillId="5" borderId="20" xfId="0" applyFont="1" applyFill="1" applyBorder="1" applyAlignment="1" applyProtection="1">
      <alignment horizontal="center" vertical="center" wrapText="1"/>
    </xf>
    <xf numFmtId="0" fontId="12" fillId="5" borderId="21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1" fillId="0" borderId="16" xfId="0" applyFont="1" applyBorder="1" applyAlignment="1" applyProtection="1">
      <alignment vertical="center" shrinkToFit="1"/>
      <protection locked="0"/>
    </xf>
    <xf numFmtId="164" fontId="1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vertical="center" shrinkToFit="1"/>
      <protection locked="0"/>
    </xf>
    <xf numFmtId="164" fontId="11" fillId="3" borderId="8" xfId="0" applyNumberFormat="1" applyFont="1" applyFill="1" applyBorder="1" applyAlignment="1" applyProtection="1">
      <alignment horizontal="center" vertical="center" shrinkToFit="1"/>
      <protection locked="0"/>
    </xf>
    <xf numFmtId="3" fontId="11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Protection="1">
      <alignment vertical="center"/>
      <protection locked="0"/>
    </xf>
    <xf numFmtId="3" fontId="11" fillId="3" borderId="14" xfId="0" applyNumberFormat="1" applyFont="1" applyFill="1" applyBorder="1" applyAlignment="1" applyProtection="1">
      <alignment horizontal="center" vertical="center" shrinkToFit="1"/>
      <protection locked="0"/>
    </xf>
    <xf numFmtId="3" fontId="11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 readingOrder="1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2" fillId="6" borderId="10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 readingOrder="1"/>
    </xf>
  </cellXfs>
  <cellStyles count="3">
    <cellStyle name="Normal" xfId="0" builtinId="0"/>
    <cellStyle name="Normal 3" xfId="2"/>
    <cellStyle name="Normal_Codes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0</xdr:row>
      <xdr:rowOff>114300</xdr:rowOff>
    </xdr:from>
    <xdr:to>
      <xdr:col>8</xdr:col>
      <xdr:colOff>1247718</xdr:colOff>
      <xdr:row>0</xdr:row>
      <xdr:rowOff>310545</xdr:rowOff>
    </xdr:to>
    <xdr:sp macro="" textlink="" fLocksText="0">
      <xdr:nvSpPr>
        <xdr:cNvPr id="7" name="Rectangle1"/>
        <xdr:cNvSpPr>
          <a:spLocks noChangeArrowheads="1"/>
        </xdr:cNvSpPr>
      </xdr:nvSpPr>
      <xdr:spPr bwMode="auto">
        <a:xfrm>
          <a:off x="9191625" y="114300"/>
          <a:ext cx="1076268" cy="196245"/>
        </a:xfrm>
        <a:prstGeom prst="rect">
          <a:avLst/>
        </a:prstGeom>
        <a:solidFill>
          <a:srgbClr val="66CCFF"/>
        </a:solidFill>
        <a:ln w="9525">
          <a:solidFill>
            <a:srgbClr val="000000"/>
          </a:solidFill>
          <a:miter lim="800000"/>
          <a:headEnd/>
          <a:tailEnd/>
        </a:ln>
        <a:effectLst>
          <a:reflection blurRad="139700" stA="39000" endPos="48000" dir="5400000" sy="-100000" algn="bl" rotWithShape="0"/>
        </a:effectLst>
        <a:scene3d>
          <a:camera prst="orthographicFront"/>
          <a:lightRig rig="flat" dir="t">
            <a:rot lat="0" lon="0" rev="0"/>
          </a:lightRig>
        </a:scene3d>
        <a:sp3d contourW="31750">
          <a:bevelT h="69850"/>
          <a:contourClr>
            <a:schemeClr val="bg1">
              <a:lumMod val="75000"/>
            </a:schemeClr>
          </a:contourClr>
        </a:sp3d>
      </xdr:spPr>
      <xdr:txBody>
        <a:bodyPr vertOverflow="clip" wrap="square" lIns="20320" tIns="20320" rIns="20320" bIns="20320" anchor="ctr" anchorCtr="0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돋움"/>
            </a:rPr>
            <a:t>Stat.Doc.</a:t>
          </a:r>
        </a:p>
      </xdr:txBody>
    </xdr:sp>
    <xdr:clientData/>
  </xdr:twoCellAnchor>
  <xdr:twoCellAnchor>
    <xdr:from>
      <xdr:col>9</xdr:col>
      <xdr:colOff>257175</xdr:colOff>
      <xdr:row>2</xdr:row>
      <xdr:rowOff>133350</xdr:rowOff>
    </xdr:from>
    <xdr:to>
      <xdr:col>14</xdr:col>
      <xdr:colOff>409575</xdr:colOff>
      <xdr:row>3</xdr:row>
      <xdr:rowOff>219075</xdr:rowOff>
    </xdr:to>
    <xdr:grpSp>
      <xdr:nvGrpSpPr>
        <xdr:cNvPr id="4" name="Group 3"/>
        <xdr:cNvGrpSpPr>
          <a:grpSpLocks/>
        </xdr:cNvGrpSpPr>
      </xdr:nvGrpSpPr>
      <xdr:grpSpPr bwMode="auto">
        <a:xfrm>
          <a:off x="9410700" y="790575"/>
          <a:ext cx="3390900" cy="285750"/>
          <a:chOff x="10067925" y="1609725"/>
          <a:chExt cx="3771900" cy="285750"/>
        </a:xfrm>
        <a:noFill/>
      </xdr:grpSpPr>
      <xdr:sp macro="" textlink="">
        <xdr:nvSpPr>
          <xdr:cNvPr id="5" name="Left Arrow 4"/>
          <xdr:cNvSpPr/>
        </xdr:nvSpPr>
        <xdr:spPr>
          <a:xfrm>
            <a:off x="10067925" y="1695450"/>
            <a:ext cx="285750" cy="180975"/>
          </a:xfrm>
          <a:prstGeom prst="leftArrow">
            <a:avLst/>
          </a:prstGeom>
          <a:solidFill>
            <a:srgbClr val="66CCFF"/>
          </a:solidFill>
          <a:ln w="19050">
            <a:solidFill>
              <a:srgbClr val="66CCFF"/>
            </a:solidFill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ES_tradnl"/>
          </a:p>
        </xdr:txBody>
      </xdr:sp>
      <xdr:sp macro="" textlink="">
        <xdr:nvSpPr>
          <xdr:cNvPr id="6" name="TextBox 5"/>
          <xdr:cNvSpPr txBox="1"/>
        </xdr:nvSpPr>
        <xdr:spPr>
          <a:xfrm>
            <a:off x="10467975" y="1609725"/>
            <a:ext cx="3371850" cy="285750"/>
          </a:xfrm>
          <a:prstGeom prst="rect">
            <a:avLst/>
          </a:prstGeom>
          <a:grpFill/>
          <a:ln>
            <a:solidFill>
              <a:srgbClr val="66CCFF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_tradnl" sz="1100"/>
              <a:t>Choose Language / Choisir la langue / Elegir el idioma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514350</xdr:colOff>
      <xdr:row>0</xdr:row>
      <xdr:rowOff>95250</xdr:rowOff>
    </xdr:from>
    <xdr:to>
      <xdr:col>10</xdr:col>
      <xdr:colOff>910742</xdr:colOff>
      <xdr:row>0</xdr:row>
      <xdr:rowOff>323850</xdr:rowOff>
    </xdr:to>
    <xdr:sp macro="" textlink="" fLocksText="0">
      <xdr:nvSpPr>
        <xdr:cNvPr id="10" name="Rectangle1"/>
        <xdr:cNvSpPr>
          <a:spLocks noChangeArrowheads="1"/>
        </xdr:cNvSpPr>
      </xdr:nvSpPr>
      <xdr:spPr bwMode="auto">
        <a:xfrm>
          <a:off x="10868025" y="95250"/>
          <a:ext cx="1206017" cy="228600"/>
        </a:xfrm>
        <a:prstGeom prst="rect">
          <a:avLst/>
        </a:prstGeom>
        <a:solidFill>
          <a:srgbClr val="66CCFF"/>
        </a:solidFill>
        <a:ln w="9525">
          <a:solidFill>
            <a:srgbClr val="000000"/>
          </a:solidFill>
          <a:miter lim="800000"/>
          <a:headEnd/>
          <a:tailEnd/>
        </a:ln>
        <a:effectLst>
          <a:reflection blurRad="139700" stA="39000" endPos="48000" dir="5400000" sy="-100000" algn="bl" rotWithShape="0"/>
        </a:effectLst>
        <a:scene3d>
          <a:camera prst="orthographicFront"/>
          <a:lightRig rig="flat" dir="t">
            <a:rot lat="0" lon="0" rev="0"/>
          </a:lightRig>
        </a:scene3d>
        <a:sp3d contourW="31750">
          <a:bevelT h="69850"/>
          <a:contourClr>
            <a:schemeClr val="bg1">
              <a:lumMod val="75000"/>
            </a:schemeClr>
          </a:contourClr>
        </a:sp3d>
      </xdr:spPr>
      <xdr:txBody>
        <a:bodyPr vertOverflow="clip" wrap="square" lIns="20320" tIns="20320" rIns="20320" bIns="20320" anchor="ctr" anchorCtr="0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돋움"/>
            </a:rPr>
            <a:t>Re-Exp.</a:t>
          </a:r>
          <a:r>
            <a:rPr lang="en-US" sz="1100" b="1" i="0" strike="noStrike" baseline="0">
              <a:solidFill>
                <a:srgbClr val="000000"/>
              </a:solidFill>
              <a:latin typeface="돋움"/>
            </a:rPr>
            <a:t> </a:t>
          </a:r>
          <a:r>
            <a:rPr lang="en-US" sz="1100" b="1" i="0" strike="noStrike">
              <a:solidFill>
                <a:srgbClr val="000000"/>
              </a:solidFill>
              <a:latin typeface="돋움"/>
            </a:rPr>
            <a:t>Doc.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271"/>
  <sheetViews>
    <sheetView zoomScaleNormal="100" workbookViewId="0">
      <pane ySplit="9" topLeftCell="A10" activePane="bottomLeft" state="frozen"/>
      <selection pane="bottomLeft" activeCell="K16" sqref="K16"/>
    </sheetView>
  </sheetViews>
  <sheetFormatPr defaultColWidth="8.5" defaultRowHeight="12" customHeight="1"/>
  <cols>
    <col min="1" max="1" width="16.625" style="42" customWidth="1"/>
    <col min="2" max="2" width="14.5" style="37" customWidth="1"/>
    <col min="3" max="3" width="10.5" style="43" customWidth="1"/>
    <col min="4" max="4" width="11.875" style="43" customWidth="1"/>
    <col min="5" max="5" width="22.625" style="37" customWidth="1"/>
    <col min="6" max="6" width="8.375" style="37" customWidth="1"/>
    <col min="7" max="7" width="10.875" style="37" customWidth="1"/>
    <col min="8" max="8" width="9.75" style="106" customWidth="1"/>
    <col min="9" max="9" width="15" style="35" customWidth="1"/>
    <col min="10" max="16384" width="8.5" style="25"/>
  </cols>
  <sheetData>
    <row r="1" spans="1:153" ht="33.75" customHeight="1">
      <c r="A1" s="112" t="str">
        <f>VLOOKUP("cab25",TransLang,IF(Idiom="ENG",2,IF(Idiom="FRA",3,4)),FALSE)</f>
        <v>SD:  STATISTICAL DOCUMENT BI-ANNUAL REPORT</v>
      </c>
      <c r="B1" s="112"/>
      <c r="C1" s="112"/>
      <c r="D1" s="112"/>
      <c r="E1" s="112"/>
      <c r="F1" s="112"/>
      <c r="G1" s="112"/>
      <c r="H1" s="91"/>
      <c r="I1" s="91"/>
    </row>
    <row r="2" spans="1:153" ht="18" customHeight="1">
      <c r="A2" s="111" t="str">
        <f>VLOOKUP("cab27",TransLang,IF(Idiom="ENG",2,IF(Idiom="FRA",3,4)),FALSE)</f>
        <v>This FORM is for submitting information to both IOTC and ICCAT</v>
      </c>
      <c r="B2" s="111"/>
      <c r="C2" s="111"/>
      <c r="D2" s="111"/>
      <c r="E2" s="111"/>
      <c r="F2" s="111"/>
      <c r="G2" s="111"/>
      <c r="H2" s="92"/>
      <c r="I2" s="93"/>
    </row>
    <row r="3" spans="1:153" ht="15.75" customHeight="1" thickBot="1">
      <c r="A3" s="94"/>
      <c r="B3" s="94"/>
      <c r="C3" s="94"/>
      <c r="D3" s="94"/>
      <c r="E3" s="94"/>
      <c r="F3" s="94"/>
      <c r="G3" s="94"/>
      <c r="H3" s="94"/>
      <c r="I3" s="61" t="str">
        <f>IF(Idiom="ENG","Language",IF(Idiom="FRA","Langue","Idioma"))</f>
        <v>Language</v>
      </c>
    </row>
    <row r="4" spans="1:153" ht="22.5" customHeight="1">
      <c r="A4" s="82" t="str">
        <f>VLOOKUP("cab1",TransLang,IF(Idiom="ENG",2,IF(Idiom="FRA",3,4)),FALSE)</f>
        <v>Year</v>
      </c>
      <c r="B4" s="26"/>
      <c r="C4" s="98"/>
      <c r="D4" s="86" t="str">
        <f>VLOOKUP("cab5",TransLang,IF(Idiom="ENG",2,IF(Idiom="FRA",3,4)),FALSE)</f>
        <v>Person in charge:</v>
      </c>
      <c r="E4" s="113"/>
      <c r="F4" s="114"/>
      <c r="G4" s="98"/>
      <c r="H4" s="98"/>
      <c r="I4" s="60" t="s">
        <v>788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</row>
    <row r="5" spans="1:153" ht="22.5" customHeight="1">
      <c r="A5" s="83" t="str">
        <f>VLOOKUP("cab2",TransLang,IF(Idiom="ENG",2,IF(Idiom="FRA",3,4)),FALSE)</f>
        <v>Period</v>
      </c>
      <c r="B5" s="28"/>
      <c r="C5" s="98"/>
      <c r="D5" s="87" t="str">
        <f>VLOOKUP("cab6",TransLang,IF(Idiom="ENG",2,IF(Idiom="FRA",3,4)),FALSE)</f>
        <v>Tel:</v>
      </c>
      <c r="E5" s="107"/>
      <c r="F5" s="108"/>
      <c r="G5" s="98"/>
      <c r="H5" s="98"/>
      <c r="I5" s="98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</row>
    <row r="6" spans="1:153" ht="22.5" customHeight="1">
      <c r="A6" s="83" t="str">
        <f>VLOOKUP("cab3",TransLang,IF(Idiom="ENG",2,IF(Idiom="FRA",3,4)),FALSE)</f>
        <v>Reporting Flag</v>
      </c>
      <c r="B6" s="28"/>
      <c r="C6" s="98"/>
      <c r="D6" s="87" t="str">
        <f>VLOOKUP("cab7",TransLang,IF(Idiom="ENG",2,IF(Idiom="FRA",3,4)),FALSE)</f>
        <v>Fax:</v>
      </c>
      <c r="E6" s="107"/>
      <c r="F6" s="108"/>
      <c r="G6" s="98"/>
      <c r="H6" s="98"/>
      <c r="I6" s="98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</row>
    <row r="7" spans="1:153" ht="22.5" customHeight="1" thickBot="1">
      <c r="A7" s="84" t="str">
        <f>VLOOKUP("cab4",TransLang,IF(Idiom="ENG",2,IF(Idiom="FRA",3,4)),FALSE)</f>
        <v>Species</v>
      </c>
      <c r="B7" s="29"/>
      <c r="C7" s="98"/>
      <c r="D7" s="88" t="str">
        <f>VLOOKUP("cab8",TransLang,IF(Idiom="ENG",2,IF(Idiom="FRA",3,4)),FALSE)</f>
        <v>Email:</v>
      </c>
      <c r="E7" s="109"/>
      <c r="F7" s="110"/>
      <c r="G7" s="98"/>
      <c r="H7" s="98"/>
      <c r="I7" s="98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</row>
    <row r="8" spans="1:153" ht="16.5" customHeight="1" thickBot="1">
      <c r="A8" s="80"/>
      <c r="B8" s="80"/>
      <c r="C8" s="80"/>
      <c r="D8" s="80"/>
      <c r="E8" s="80"/>
      <c r="F8" s="81"/>
      <c r="G8" s="81"/>
      <c r="H8" s="81"/>
      <c r="I8" s="81"/>
    </row>
    <row r="9" spans="1:153" ht="39.75" customHeight="1" thickBot="1">
      <c r="A9" s="95" t="str">
        <f>VLOOKUP("cab9",TransLang,IF(Idiom="ENG",2,IF(Idiom="FRA",3,4)),FALSE)</f>
        <v>Import Flag (Reporting Flag)</v>
      </c>
      <c r="B9" s="96" t="str">
        <f>VLOOKUP("cab10",TransLang,IF(Idiom="ENG",2,IF(Idiom="FRA",3,4)),FALSE)</f>
        <v>Fishing Flag</v>
      </c>
      <c r="C9" s="96" t="str">
        <f>VLOOKUP("cab11",TransLang,IF(Idiom="ENG",2,IF(Idiom="FRA",3,4)),FALSE)</f>
        <v>Fishing Area</v>
      </c>
      <c r="D9" s="96" t="str">
        <f>VLOOKUP("cab12",TransLang,IF(Idiom="ENG",2,IF(Idiom="FRA",3,4)),FALSE)</f>
        <v>Fishing Gear</v>
      </c>
      <c r="E9" s="96" t="str">
        <f>VLOOKUP("cab13",TransLang,IF(Idiom="ENG",2,IF(Idiom="FRA",3,4)),FALSE)</f>
        <v>Point of Export</v>
      </c>
      <c r="F9" s="96" t="str">
        <f>VLOOKUP("cab14",TransLang,IF(Idiom="ENG",2,IF(Idiom="FRA",3,4)),FALSE)</f>
        <v>Product Type</v>
      </c>
      <c r="G9" s="96" t="str">
        <f>VLOOKUP("cab15",TransLang,IF(Idiom="ENG",2,IF(Idiom="FRA",3,4)),FALSE)</f>
        <v>Product Shape</v>
      </c>
      <c r="H9" s="96" t="str">
        <f>VLOOKUP("cab17",TransLang,IF(Idiom="ENG",2,IF(Idiom="FRA",3,4)),FALSE)</f>
        <v>Qty (Kg)</v>
      </c>
      <c r="I9" s="97" t="str">
        <f>VLOOKUP("cab18",TransLang,IF(Idiom="ENG",2,IF(Idiom="FRA",3,4)),FALSE)</f>
        <v>Statistical Doc. Number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</row>
    <row r="10" spans="1:153" ht="14.25" customHeight="1">
      <c r="A10" s="68"/>
      <c r="B10" s="99"/>
      <c r="C10" s="52"/>
      <c r="D10" s="52"/>
      <c r="E10" s="51"/>
      <c r="F10" s="51"/>
      <c r="G10" s="51"/>
      <c r="H10" s="100"/>
      <c r="I10" s="69"/>
    </row>
    <row r="11" spans="1:153" ht="14.25" customHeight="1">
      <c r="A11" s="31"/>
      <c r="B11" s="101"/>
      <c r="C11" s="32"/>
      <c r="D11" s="32"/>
      <c r="E11" s="33"/>
      <c r="F11" s="33"/>
      <c r="G11" s="33"/>
      <c r="H11" s="102"/>
      <c r="I11" s="34"/>
    </row>
    <row r="12" spans="1:153" ht="14.25" customHeight="1">
      <c r="A12" s="31"/>
      <c r="B12" s="101"/>
      <c r="C12" s="32"/>
      <c r="D12" s="32"/>
      <c r="E12" s="33"/>
      <c r="F12" s="33"/>
      <c r="G12" s="33"/>
      <c r="H12" s="103"/>
      <c r="I12" s="34"/>
    </row>
    <row r="13" spans="1:153" ht="14.25" customHeight="1">
      <c r="A13" s="31"/>
      <c r="B13" s="101"/>
      <c r="C13" s="32"/>
      <c r="D13" s="32"/>
      <c r="E13" s="33"/>
      <c r="F13" s="33"/>
      <c r="G13" s="33"/>
      <c r="H13" s="103"/>
      <c r="I13" s="34"/>
    </row>
    <row r="14" spans="1:153" ht="14.25" customHeight="1">
      <c r="A14" s="31"/>
      <c r="B14" s="101"/>
      <c r="C14" s="32"/>
      <c r="D14" s="32"/>
      <c r="E14" s="33"/>
      <c r="F14" s="33"/>
      <c r="G14" s="33"/>
      <c r="H14" s="103"/>
      <c r="I14" s="34"/>
    </row>
    <row r="15" spans="1:153" ht="14.25" customHeight="1">
      <c r="A15" s="31"/>
      <c r="B15" s="101"/>
      <c r="C15" s="32"/>
      <c r="D15" s="32"/>
      <c r="E15" s="33"/>
      <c r="F15" s="33"/>
      <c r="G15" s="33"/>
      <c r="H15" s="103"/>
      <c r="I15" s="34"/>
    </row>
    <row r="16" spans="1:153" ht="14.25" customHeight="1">
      <c r="A16" s="31"/>
      <c r="B16" s="101"/>
      <c r="C16" s="32"/>
      <c r="D16" s="32"/>
      <c r="E16" s="33"/>
      <c r="F16" s="33"/>
      <c r="G16" s="33"/>
      <c r="H16" s="103"/>
      <c r="I16" s="34"/>
    </row>
    <row r="17" spans="1:9" ht="14.25" customHeight="1">
      <c r="A17" s="31"/>
      <c r="B17" s="101"/>
      <c r="C17" s="32"/>
      <c r="D17" s="32"/>
      <c r="E17" s="33"/>
      <c r="F17" s="33"/>
      <c r="G17" s="33"/>
      <c r="H17" s="103"/>
      <c r="I17" s="34"/>
    </row>
    <row r="18" spans="1:9" ht="14.25" customHeight="1">
      <c r="A18" s="31"/>
      <c r="B18" s="101"/>
      <c r="C18" s="32"/>
      <c r="D18" s="32"/>
      <c r="E18" s="33"/>
      <c r="F18" s="33"/>
      <c r="G18" s="33"/>
      <c r="H18" s="103"/>
      <c r="I18" s="34"/>
    </row>
    <row r="19" spans="1:9" s="36" customFormat="1" ht="14.25" customHeight="1">
      <c r="A19" s="31"/>
      <c r="B19" s="101"/>
      <c r="C19" s="32"/>
      <c r="D19" s="32"/>
      <c r="E19" s="33"/>
      <c r="F19" s="33"/>
      <c r="G19" s="33"/>
      <c r="H19" s="103"/>
      <c r="I19" s="34"/>
    </row>
    <row r="20" spans="1:9" s="36" customFormat="1" ht="14.25" customHeight="1">
      <c r="A20" s="31"/>
      <c r="B20" s="101"/>
      <c r="C20" s="32"/>
      <c r="D20" s="32"/>
      <c r="E20" s="33"/>
      <c r="F20" s="33"/>
      <c r="G20" s="33"/>
      <c r="H20" s="103"/>
      <c r="I20" s="34"/>
    </row>
    <row r="21" spans="1:9" s="36" customFormat="1" ht="14.25" customHeight="1">
      <c r="A21" s="31"/>
      <c r="B21" s="101"/>
      <c r="C21" s="32"/>
      <c r="D21" s="32"/>
      <c r="E21" s="33"/>
      <c r="F21" s="33"/>
      <c r="G21" s="33"/>
      <c r="H21" s="103"/>
      <c r="I21" s="34"/>
    </row>
    <row r="22" spans="1:9" s="36" customFormat="1" ht="14.25" customHeight="1">
      <c r="A22" s="31"/>
      <c r="B22" s="101"/>
      <c r="C22" s="32"/>
      <c r="D22" s="32"/>
      <c r="E22" s="33"/>
      <c r="F22" s="33"/>
      <c r="G22" s="33"/>
      <c r="H22" s="103"/>
      <c r="I22" s="34"/>
    </row>
    <row r="23" spans="1:9" s="36" customFormat="1" ht="14.25" customHeight="1">
      <c r="A23" s="31"/>
      <c r="B23" s="101"/>
      <c r="C23" s="32"/>
      <c r="D23" s="32"/>
      <c r="E23" s="33"/>
      <c r="F23" s="33"/>
      <c r="G23" s="33"/>
      <c r="H23" s="103"/>
      <c r="I23" s="34"/>
    </row>
    <row r="24" spans="1:9" s="36" customFormat="1" ht="14.25" customHeight="1">
      <c r="A24" s="31"/>
      <c r="B24" s="101"/>
      <c r="C24" s="32"/>
      <c r="D24" s="32"/>
      <c r="E24" s="33"/>
      <c r="F24" s="33"/>
      <c r="G24" s="33"/>
      <c r="H24" s="103"/>
      <c r="I24" s="34"/>
    </row>
    <row r="25" spans="1:9" s="36" customFormat="1" ht="14.25" customHeight="1">
      <c r="A25" s="31"/>
      <c r="B25" s="101"/>
      <c r="C25" s="32"/>
      <c r="D25" s="32"/>
      <c r="E25" s="33"/>
      <c r="F25" s="33"/>
      <c r="G25" s="33"/>
      <c r="H25" s="103"/>
      <c r="I25" s="34"/>
    </row>
    <row r="26" spans="1:9" s="36" customFormat="1" ht="14.25" customHeight="1">
      <c r="A26" s="31"/>
      <c r="B26" s="101"/>
      <c r="C26" s="32"/>
      <c r="D26" s="32"/>
      <c r="E26" s="33"/>
      <c r="F26" s="33"/>
      <c r="G26" s="33"/>
      <c r="H26" s="103"/>
      <c r="I26" s="34"/>
    </row>
    <row r="27" spans="1:9" s="36" customFormat="1" ht="14.25" customHeight="1">
      <c r="A27" s="31"/>
      <c r="B27" s="101"/>
      <c r="C27" s="32"/>
      <c r="D27" s="32"/>
      <c r="E27" s="33"/>
      <c r="F27" s="33"/>
      <c r="G27" s="33"/>
      <c r="H27" s="103"/>
      <c r="I27" s="34"/>
    </row>
    <row r="28" spans="1:9" s="36" customFormat="1" ht="14.25" customHeight="1">
      <c r="A28" s="31"/>
      <c r="B28" s="101"/>
      <c r="C28" s="32"/>
      <c r="D28" s="32"/>
      <c r="E28" s="33"/>
      <c r="F28" s="33"/>
      <c r="G28" s="33"/>
      <c r="H28" s="103"/>
      <c r="I28" s="34"/>
    </row>
    <row r="29" spans="1:9" s="36" customFormat="1" ht="14.25" customHeight="1">
      <c r="A29" s="31"/>
      <c r="B29" s="101"/>
      <c r="C29" s="32"/>
      <c r="D29" s="32"/>
      <c r="E29" s="33"/>
      <c r="F29" s="33"/>
      <c r="G29" s="33"/>
      <c r="H29" s="103"/>
      <c r="I29" s="34"/>
    </row>
    <row r="30" spans="1:9" s="36" customFormat="1" ht="14.25" customHeight="1">
      <c r="A30" s="31"/>
      <c r="B30" s="101"/>
      <c r="C30" s="32"/>
      <c r="D30" s="32"/>
      <c r="E30" s="33"/>
      <c r="F30" s="33"/>
      <c r="G30" s="33"/>
      <c r="H30" s="103"/>
      <c r="I30" s="34"/>
    </row>
    <row r="31" spans="1:9" s="36" customFormat="1" ht="14.25" customHeight="1">
      <c r="A31" s="31"/>
      <c r="B31" s="101"/>
      <c r="C31" s="32"/>
      <c r="D31" s="32"/>
      <c r="E31" s="33"/>
      <c r="F31" s="33"/>
      <c r="G31" s="33"/>
      <c r="H31" s="103"/>
      <c r="I31" s="34"/>
    </row>
    <row r="32" spans="1:9" s="36" customFormat="1" ht="14.25" customHeight="1">
      <c r="A32" s="31"/>
      <c r="B32" s="101"/>
      <c r="C32" s="32"/>
      <c r="D32" s="32"/>
      <c r="E32" s="33"/>
      <c r="F32" s="33"/>
      <c r="G32" s="33"/>
      <c r="H32" s="103"/>
      <c r="I32" s="34"/>
    </row>
    <row r="33" spans="1:9" s="36" customFormat="1" ht="14.25" customHeight="1">
      <c r="A33" s="31"/>
      <c r="B33" s="101"/>
      <c r="C33" s="32"/>
      <c r="D33" s="32"/>
      <c r="E33" s="33"/>
      <c r="F33" s="33"/>
      <c r="G33" s="33"/>
      <c r="H33" s="103"/>
      <c r="I33" s="34"/>
    </row>
    <row r="34" spans="1:9" s="36" customFormat="1" ht="14.25" customHeight="1">
      <c r="A34" s="31"/>
      <c r="B34" s="101"/>
      <c r="C34" s="32"/>
      <c r="D34" s="32"/>
      <c r="E34" s="33"/>
      <c r="F34" s="33"/>
      <c r="G34" s="33"/>
      <c r="H34" s="103"/>
      <c r="I34" s="34"/>
    </row>
    <row r="35" spans="1:9" s="36" customFormat="1" ht="14.25" customHeight="1">
      <c r="A35" s="31"/>
      <c r="B35" s="101"/>
      <c r="C35" s="32"/>
      <c r="D35" s="32"/>
      <c r="E35" s="33"/>
      <c r="F35" s="33"/>
      <c r="G35" s="33"/>
      <c r="H35" s="103"/>
      <c r="I35" s="34"/>
    </row>
    <row r="36" spans="1:9" s="36" customFormat="1" ht="14.25" customHeight="1">
      <c r="A36" s="31"/>
      <c r="B36" s="101"/>
      <c r="C36" s="32"/>
      <c r="D36" s="32"/>
      <c r="E36" s="33"/>
      <c r="F36" s="33"/>
      <c r="G36" s="33"/>
      <c r="H36" s="103"/>
      <c r="I36" s="34"/>
    </row>
    <row r="37" spans="1:9" s="36" customFormat="1" ht="14.25" customHeight="1">
      <c r="A37" s="31"/>
      <c r="B37" s="101"/>
      <c r="C37" s="32"/>
      <c r="D37" s="32"/>
      <c r="E37" s="33"/>
      <c r="F37" s="33"/>
      <c r="G37" s="33"/>
      <c r="H37" s="103"/>
      <c r="I37" s="34"/>
    </row>
    <row r="38" spans="1:9" s="36" customFormat="1" ht="14.25" customHeight="1">
      <c r="A38" s="31"/>
      <c r="B38" s="101"/>
      <c r="C38" s="32"/>
      <c r="D38" s="32"/>
      <c r="E38" s="33"/>
      <c r="F38" s="33"/>
      <c r="G38" s="33"/>
      <c r="H38" s="103"/>
      <c r="I38" s="34"/>
    </row>
    <row r="39" spans="1:9" s="36" customFormat="1" ht="14.25" customHeight="1">
      <c r="A39" s="31"/>
      <c r="B39" s="101"/>
      <c r="C39" s="32"/>
      <c r="D39" s="32"/>
      <c r="E39" s="33"/>
      <c r="F39" s="33"/>
      <c r="G39" s="33"/>
      <c r="H39" s="103"/>
      <c r="I39" s="34"/>
    </row>
    <row r="40" spans="1:9" s="36" customFormat="1" ht="14.25" customHeight="1">
      <c r="A40" s="31"/>
      <c r="B40" s="101"/>
      <c r="C40" s="32"/>
      <c r="D40" s="32"/>
      <c r="E40" s="33"/>
      <c r="F40" s="33"/>
      <c r="G40" s="33"/>
      <c r="H40" s="103"/>
      <c r="I40" s="34"/>
    </row>
    <row r="41" spans="1:9" s="36" customFormat="1" ht="14.25" customHeight="1">
      <c r="A41" s="31"/>
      <c r="B41" s="101"/>
      <c r="C41" s="32"/>
      <c r="D41" s="32"/>
      <c r="E41" s="33"/>
      <c r="F41" s="33"/>
      <c r="G41" s="33"/>
      <c r="H41" s="103"/>
      <c r="I41" s="34"/>
    </row>
    <row r="42" spans="1:9" s="36" customFormat="1" ht="14.25" customHeight="1">
      <c r="A42" s="31"/>
      <c r="B42" s="104"/>
      <c r="C42" s="32"/>
      <c r="D42" s="32"/>
      <c r="E42" s="33"/>
      <c r="F42" s="33"/>
      <c r="G42" s="33"/>
      <c r="H42" s="103"/>
      <c r="I42" s="34"/>
    </row>
    <row r="43" spans="1:9" ht="14.25" customHeight="1">
      <c r="A43" s="31"/>
      <c r="B43" s="104"/>
      <c r="C43" s="32"/>
      <c r="D43" s="32"/>
      <c r="E43" s="33"/>
      <c r="F43" s="33"/>
      <c r="G43" s="33"/>
      <c r="H43" s="103"/>
      <c r="I43" s="34"/>
    </row>
    <row r="44" spans="1:9" ht="14.25" customHeight="1">
      <c r="A44" s="31"/>
      <c r="B44" s="104"/>
      <c r="C44" s="32"/>
      <c r="D44" s="32"/>
      <c r="E44" s="33"/>
      <c r="F44" s="33"/>
      <c r="G44" s="33"/>
      <c r="H44" s="103"/>
      <c r="I44" s="34"/>
    </row>
    <row r="45" spans="1:9" ht="14.25" customHeight="1">
      <c r="A45" s="31"/>
      <c r="B45" s="104"/>
      <c r="C45" s="32"/>
      <c r="D45" s="32"/>
      <c r="E45" s="33"/>
      <c r="F45" s="33"/>
      <c r="G45" s="33"/>
      <c r="H45" s="103"/>
      <c r="I45" s="34"/>
    </row>
    <row r="46" spans="1:9" ht="14.25" customHeight="1">
      <c r="A46" s="31"/>
      <c r="B46" s="104"/>
      <c r="C46" s="32"/>
      <c r="D46" s="32"/>
      <c r="E46" s="33"/>
      <c r="F46" s="33"/>
      <c r="G46" s="33"/>
      <c r="H46" s="103"/>
      <c r="I46" s="34"/>
    </row>
    <row r="47" spans="1:9" ht="14.25" customHeight="1">
      <c r="A47" s="31"/>
      <c r="B47" s="33"/>
      <c r="C47" s="32"/>
      <c r="D47" s="32"/>
      <c r="E47" s="33"/>
      <c r="F47" s="33"/>
      <c r="G47" s="33"/>
      <c r="H47" s="103"/>
      <c r="I47" s="34"/>
    </row>
    <row r="48" spans="1:9" ht="14.25" customHeight="1">
      <c r="A48" s="31"/>
      <c r="B48" s="33"/>
      <c r="C48" s="32"/>
      <c r="D48" s="32"/>
      <c r="E48" s="33"/>
      <c r="F48" s="33"/>
      <c r="G48" s="33"/>
      <c r="H48" s="103"/>
      <c r="I48" s="34"/>
    </row>
    <row r="49" spans="1:9" ht="14.25" customHeight="1">
      <c r="A49" s="31"/>
      <c r="B49" s="33"/>
      <c r="C49" s="32"/>
      <c r="D49" s="32"/>
      <c r="E49" s="33"/>
      <c r="F49" s="33"/>
      <c r="G49" s="33"/>
      <c r="H49" s="103"/>
      <c r="I49" s="34"/>
    </row>
    <row r="50" spans="1:9" ht="14.25" customHeight="1">
      <c r="A50" s="31"/>
      <c r="B50" s="33"/>
      <c r="C50" s="32"/>
      <c r="D50" s="32"/>
      <c r="E50" s="33"/>
      <c r="F50" s="33"/>
      <c r="G50" s="33"/>
      <c r="H50" s="103"/>
      <c r="I50" s="34"/>
    </row>
    <row r="51" spans="1:9" ht="14.25" customHeight="1">
      <c r="A51" s="31"/>
      <c r="B51" s="33"/>
      <c r="C51" s="32"/>
      <c r="D51" s="32"/>
      <c r="E51" s="33"/>
      <c r="F51" s="33"/>
      <c r="G51" s="33"/>
      <c r="H51" s="103"/>
      <c r="I51" s="34"/>
    </row>
    <row r="52" spans="1:9" ht="14.25" customHeight="1">
      <c r="A52" s="31"/>
      <c r="B52" s="33"/>
      <c r="C52" s="32"/>
      <c r="D52" s="32"/>
      <c r="E52" s="33"/>
      <c r="F52" s="33"/>
      <c r="G52" s="33"/>
      <c r="H52" s="103"/>
      <c r="I52" s="34"/>
    </row>
    <row r="53" spans="1:9" ht="14.25" customHeight="1">
      <c r="A53" s="31"/>
      <c r="B53" s="33"/>
      <c r="C53" s="32"/>
      <c r="D53" s="32"/>
      <c r="E53" s="33"/>
      <c r="F53" s="33"/>
      <c r="G53" s="33"/>
      <c r="H53" s="103"/>
      <c r="I53" s="34"/>
    </row>
    <row r="54" spans="1:9" ht="14.25" customHeight="1">
      <c r="A54" s="31"/>
      <c r="B54" s="33"/>
      <c r="C54" s="32"/>
      <c r="D54" s="32"/>
      <c r="E54" s="33"/>
      <c r="F54" s="33"/>
      <c r="G54" s="33"/>
      <c r="H54" s="103"/>
      <c r="I54" s="34"/>
    </row>
    <row r="55" spans="1:9" ht="14.25" customHeight="1">
      <c r="A55" s="31"/>
      <c r="B55" s="33"/>
      <c r="C55" s="32"/>
      <c r="D55" s="32"/>
      <c r="E55" s="33"/>
      <c r="F55" s="33"/>
      <c r="G55" s="33"/>
      <c r="H55" s="103"/>
      <c r="I55" s="34"/>
    </row>
    <row r="56" spans="1:9" ht="14.25" customHeight="1">
      <c r="A56" s="31"/>
      <c r="B56" s="33"/>
      <c r="C56" s="32"/>
      <c r="D56" s="32"/>
      <c r="E56" s="33"/>
      <c r="F56" s="33"/>
      <c r="G56" s="33"/>
      <c r="H56" s="103"/>
      <c r="I56" s="34"/>
    </row>
    <row r="57" spans="1:9" ht="14.25" customHeight="1">
      <c r="A57" s="31"/>
      <c r="B57" s="33"/>
      <c r="C57" s="32"/>
      <c r="D57" s="32"/>
      <c r="E57" s="33"/>
      <c r="F57" s="33"/>
      <c r="G57" s="33"/>
      <c r="H57" s="103"/>
      <c r="I57" s="34"/>
    </row>
    <row r="58" spans="1:9" ht="14.25" customHeight="1">
      <c r="A58" s="31"/>
      <c r="B58" s="33"/>
      <c r="C58" s="32"/>
      <c r="D58" s="32"/>
      <c r="E58" s="33"/>
      <c r="F58" s="33"/>
      <c r="G58" s="33"/>
      <c r="H58" s="103"/>
      <c r="I58" s="34"/>
    </row>
    <row r="59" spans="1:9" ht="14.25" customHeight="1">
      <c r="A59" s="31"/>
      <c r="B59" s="33"/>
      <c r="C59" s="32"/>
      <c r="D59" s="32"/>
      <c r="E59" s="33"/>
      <c r="F59" s="33"/>
      <c r="G59" s="33"/>
      <c r="H59" s="103"/>
      <c r="I59" s="34"/>
    </row>
    <row r="60" spans="1:9" ht="14.25" customHeight="1">
      <c r="A60" s="31"/>
      <c r="B60" s="33"/>
      <c r="C60" s="32"/>
      <c r="D60" s="32"/>
      <c r="E60" s="33"/>
      <c r="F60" s="33"/>
      <c r="G60" s="33"/>
      <c r="H60" s="103"/>
      <c r="I60" s="34"/>
    </row>
    <row r="61" spans="1:9" ht="14.25" customHeight="1">
      <c r="A61" s="31"/>
      <c r="B61" s="33"/>
      <c r="C61" s="32"/>
      <c r="D61" s="32"/>
      <c r="E61" s="33"/>
      <c r="F61" s="33"/>
      <c r="G61" s="33"/>
      <c r="H61" s="103"/>
      <c r="I61" s="34"/>
    </row>
    <row r="62" spans="1:9" ht="14.25" customHeight="1">
      <c r="A62" s="31"/>
      <c r="B62" s="33"/>
      <c r="C62" s="32"/>
      <c r="D62" s="32"/>
      <c r="E62" s="33"/>
      <c r="F62" s="33"/>
      <c r="G62" s="33"/>
      <c r="H62" s="103"/>
      <c r="I62" s="34"/>
    </row>
    <row r="63" spans="1:9" ht="14.25" customHeight="1">
      <c r="A63" s="31"/>
      <c r="B63" s="33"/>
      <c r="C63" s="32"/>
      <c r="D63" s="32"/>
      <c r="E63" s="33"/>
      <c r="F63" s="33"/>
      <c r="G63" s="33"/>
      <c r="H63" s="103"/>
      <c r="I63" s="34"/>
    </row>
    <row r="64" spans="1:9" ht="14.25" customHeight="1">
      <c r="A64" s="31"/>
      <c r="B64" s="33"/>
      <c r="C64" s="32"/>
      <c r="D64" s="32"/>
      <c r="E64" s="33"/>
      <c r="F64" s="33"/>
      <c r="G64" s="33"/>
      <c r="H64" s="103"/>
      <c r="I64" s="34"/>
    </row>
    <row r="65" spans="1:9" ht="14.25" customHeight="1">
      <c r="A65" s="31"/>
      <c r="B65" s="33"/>
      <c r="C65" s="32"/>
      <c r="D65" s="32"/>
      <c r="E65" s="33"/>
      <c r="F65" s="33"/>
      <c r="G65" s="33"/>
      <c r="H65" s="103"/>
      <c r="I65" s="34"/>
    </row>
    <row r="66" spans="1:9" ht="14.25" customHeight="1">
      <c r="A66" s="31"/>
      <c r="B66" s="33"/>
      <c r="C66" s="32"/>
      <c r="D66" s="32"/>
      <c r="E66" s="33"/>
      <c r="F66" s="33"/>
      <c r="G66" s="33"/>
      <c r="H66" s="103"/>
      <c r="I66" s="34"/>
    </row>
    <row r="67" spans="1:9" ht="14.25" customHeight="1">
      <c r="A67" s="31"/>
      <c r="B67" s="33"/>
      <c r="C67" s="32"/>
      <c r="D67" s="32"/>
      <c r="E67" s="33"/>
      <c r="F67" s="33"/>
      <c r="G67" s="33"/>
      <c r="H67" s="103"/>
      <c r="I67" s="34"/>
    </row>
    <row r="68" spans="1:9" ht="14.25" customHeight="1">
      <c r="A68" s="31"/>
      <c r="B68" s="33"/>
      <c r="C68" s="32"/>
      <c r="D68" s="32"/>
      <c r="E68" s="33"/>
      <c r="F68" s="33"/>
      <c r="G68" s="33"/>
      <c r="H68" s="103"/>
      <c r="I68" s="34"/>
    </row>
    <row r="69" spans="1:9" ht="14.25" customHeight="1">
      <c r="A69" s="31"/>
      <c r="B69" s="33"/>
      <c r="C69" s="32"/>
      <c r="D69" s="32"/>
      <c r="E69" s="33"/>
      <c r="F69" s="33"/>
      <c r="G69" s="33"/>
      <c r="H69" s="103"/>
      <c r="I69" s="34"/>
    </row>
    <row r="70" spans="1:9" ht="14.25" customHeight="1">
      <c r="A70" s="31"/>
      <c r="B70" s="33"/>
      <c r="C70" s="32"/>
      <c r="D70" s="32"/>
      <c r="E70" s="33"/>
      <c r="F70" s="33"/>
      <c r="G70" s="33"/>
      <c r="H70" s="103"/>
      <c r="I70" s="34"/>
    </row>
    <row r="71" spans="1:9" ht="14.25" customHeight="1">
      <c r="A71" s="31"/>
      <c r="B71" s="33"/>
      <c r="C71" s="32"/>
      <c r="D71" s="32"/>
      <c r="E71" s="33"/>
      <c r="F71" s="33"/>
      <c r="G71" s="33"/>
      <c r="H71" s="103"/>
      <c r="I71" s="34"/>
    </row>
    <row r="72" spans="1:9" ht="14.25" customHeight="1">
      <c r="A72" s="31"/>
      <c r="B72" s="33"/>
      <c r="C72" s="32"/>
      <c r="D72" s="32"/>
      <c r="E72" s="33"/>
      <c r="F72" s="33"/>
      <c r="G72" s="33"/>
      <c r="H72" s="103"/>
      <c r="I72" s="34"/>
    </row>
    <row r="73" spans="1:9" ht="14.25" customHeight="1">
      <c r="A73" s="31"/>
      <c r="B73" s="33"/>
      <c r="C73" s="32"/>
      <c r="D73" s="32"/>
      <c r="E73" s="33"/>
      <c r="F73" s="33"/>
      <c r="G73" s="33"/>
      <c r="H73" s="103"/>
      <c r="I73" s="34"/>
    </row>
    <row r="74" spans="1:9" ht="14.25" customHeight="1">
      <c r="A74" s="31"/>
      <c r="B74" s="33"/>
      <c r="C74" s="32"/>
      <c r="D74" s="32"/>
      <c r="E74" s="33"/>
      <c r="F74" s="33"/>
      <c r="G74" s="33"/>
      <c r="H74" s="103"/>
      <c r="I74" s="34"/>
    </row>
    <row r="75" spans="1:9" ht="14.25" customHeight="1">
      <c r="A75" s="31"/>
      <c r="B75" s="33"/>
      <c r="C75" s="32"/>
      <c r="D75" s="32"/>
      <c r="E75" s="33"/>
      <c r="F75" s="33"/>
      <c r="G75" s="33"/>
      <c r="H75" s="103"/>
      <c r="I75" s="34"/>
    </row>
    <row r="76" spans="1:9" ht="14.25" customHeight="1">
      <c r="A76" s="31"/>
      <c r="B76" s="33"/>
      <c r="C76" s="32"/>
      <c r="D76" s="32"/>
      <c r="E76" s="33"/>
      <c r="F76" s="33"/>
      <c r="G76" s="33"/>
      <c r="H76" s="103"/>
      <c r="I76" s="34"/>
    </row>
    <row r="77" spans="1:9" ht="14.25" customHeight="1">
      <c r="A77" s="31"/>
      <c r="B77" s="33"/>
      <c r="C77" s="32"/>
      <c r="D77" s="32"/>
      <c r="E77" s="33"/>
      <c r="F77" s="33"/>
      <c r="G77" s="33"/>
      <c r="H77" s="103"/>
      <c r="I77" s="34"/>
    </row>
    <row r="78" spans="1:9" ht="14.25" customHeight="1">
      <c r="A78" s="31"/>
      <c r="B78" s="33"/>
      <c r="C78" s="32"/>
      <c r="D78" s="32"/>
      <c r="E78" s="33"/>
      <c r="F78" s="33"/>
      <c r="G78" s="33"/>
      <c r="H78" s="103"/>
      <c r="I78" s="34"/>
    </row>
    <row r="79" spans="1:9" ht="14.25" customHeight="1">
      <c r="A79" s="31"/>
      <c r="B79" s="33"/>
      <c r="C79" s="32"/>
      <c r="D79" s="32"/>
      <c r="E79" s="33"/>
      <c r="F79" s="33"/>
      <c r="G79" s="33"/>
      <c r="H79" s="103"/>
      <c r="I79" s="34"/>
    </row>
    <row r="80" spans="1:9" ht="14.25" customHeight="1">
      <c r="A80" s="31"/>
      <c r="B80" s="33"/>
      <c r="C80" s="32"/>
      <c r="D80" s="32"/>
      <c r="E80" s="33"/>
      <c r="F80" s="33"/>
      <c r="G80" s="33"/>
      <c r="H80" s="103"/>
      <c r="I80" s="34"/>
    </row>
    <row r="81" spans="1:9" ht="14.25" customHeight="1">
      <c r="A81" s="31"/>
      <c r="B81" s="33"/>
      <c r="C81" s="32"/>
      <c r="D81" s="32"/>
      <c r="E81" s="33"/>
      <c r="F81" s="33"/>
      <c r="G81" s="33"/>
      <c r="H81" s="103"/>
      <c r="I81" s="34"/>
    </row>
    <row r="82" spans="1:9" ht="14.25" customHeight="1">
      <c r="A82" s="31"/>
      <c r="B82" s="33"/>
      <c r="C82" s="32"/>
      <c r="D82" s="32"/>
      <c r="E82" s="33"/>
      <c r="F82" s="33"/>
      <c r="G82" s="33"/>
      <c r="H82" s="103"/>
      <c r="I82" s="34"/>
    </row>
    <row r="83" spans="1:9" ht="14.25" customHeight="1">
      <c r="A83" s="31"/>
      <c r="B83" s="33"/>
      <c r="C83" s="32"/>
      <c r="D83" s="32"/>
      <c r="E83" s="33"/>
      <c r="F83" s="33"/>
      <c r="G83" s="33"/>
      <c r="H83" s="103"/>
      <c r="I83" s="34"/>
    </row>
    <row r="84" spans="1:9" ht="14.25" customHeight="1">
      <c r="A84" s="31"/>
      <c r="B84" s="33"/>
      <c r="C84" s="32"/>
      <c r="D84" s="32"/>
      <c r="E84" s="33"/>
      <c r="F84" s="33"/>
      <c r="G84" s="33"/>
      <c r="H84" s="103"/>
      <c r="I84" s="34"/>
    </row>
    <row r="85" spans="1:9" ht="14.25" customHeight="1">
      <c r="A85" s="31"/>
      <c r="B85" s="33"/>
      <c r="C85" s="32"/>
      <c r="D85" s="32"/>
      <c r="E85" s="33"/>
      <c r="F85" s="33"/>
      <c r="G85" s="33"/>
      <c r="H85" s="103"/>
      <c r="I85" s="34"/>
    </row>
    <row r="86" spans="1:9" ht="14.25" customHeight="1">
      <c r="A86" s="31"/>
      <c r="B86" s="33"/>
      <c r="C86" s="32"/>
      <c r="D86" s="32"/>
      <c r="E86" s="33"/>
      <c r="F86" s="33"/>
      <c r="G86" s="33"/>
      <c r="H86" s="103"/>
      <c r="I86" s="34"/>
    </row>
    <row r="87" spans="1:9" ht="14.25" customHeight="1">
      <c r="A87" s="31"/>
      <c r="B87" s="33"/>
      <c r="C87" s="32"/>
      <c r="D87" s="32"/>
      <c r="E87" s="33"/>
      <c r="F87" s="33"/>
      <c r="G87" s="33"/>
      <c r="H87" s="103"/>
      <c r="I87" s="34"/>
    </row>
    <row r="88" spans="1:9" ht="14.25" customHeight="1">
      <c r="A88" s="31"/>
      <c r="B88" s="33"/>
      <c r="C88" s="32"/>
      <c r="D88" s="32"/>
      <c r="E88" s="33"/>
      <c r="F88" s="33"/>
      <c r="G88" s="33"/>
      <c r="H88" s="103"/>
      <c r="I88" s="34"/>
    </row>
    <row r="89" spans="1:9" ht="14.25" customHeight="1">
      <c r="A89" s="31"/>
      <c r="B89" s="33"/>
      <c r="C89" s="32"/>
      <c r="D89" s="32"/>
      <c r="E89" s="33"/>
      <c r="F89" s="33"/>
      <c r="G89" s="33"/>
      <c r="H89" s="103"/>
      <c r="I89" s="34"/>
    </row>
    <row r="90" spans="1:9" ht="14.25" customHeight="1">
      <c r="A90" s="31"/>
      <c r="B90" s="33"/>
      <c r="C90" s="32"/>
      <c r="D90" s="32"/>
      <c r="E90" s="33"/>
      <c r="F90" s="33"/>
      <c r="G90" s="33"/>
      <c r="H90" s="103"/>
      <c r="I90" s="34"/>
    </row>
    <row r="91" spans="1:9" ht="14.25" customHeight="1">
      <c r="A91" s="31"/>
      <c r="B91" s="33"/>
      <c r="C91" s="32"/>
      <c r="D91" s="32"/>
      <c r="E91" s="33"/>
      <c r="F91" s="33"/>
      <c r="G91" s="33"/>
      <c r="H91" s="103"/>
      <c r="I91" s="34"/>
    </row>
    <row r="92" spans="1:9" ht="14.25" customHeight="1">
      <c r="A92" s="31"/>
      <c r="B92" s="33"/>
      <c r="C92" s="32"/>
      <c r="D92" s="32"/>
      <c r="E92" s="33"/>
      <c r="F92" s="33"/>
      <c r="G92" s="33"/>
      <c r="H92" s="103"/>
      <c r="I92" s="34"/>
    </row>
    <row r="93" spans="1:9" ht="14.25" customHeight="1">
      <c r="A93" s="31"/>
      <c r="B93" s="33"/>
      <c r="C93" s="32"/>
      <c r="D93" s="32"/>
      <c r="E93" s="33"/>
      <c r="F93" s="33"/>
      <c r="G93" s="33"/>
      <c r="H93" s="103"/>
      <c r="I93" s="34"/>
    </row>
    <row r="94" spans="1:9" ht="14.25" customHeight="1">
      <c r="A94" s="31"/>
      <c r="B94" s="33"/>
      <c r="C94" s="32"/>
      <c r="D94" s="32"/>
      <c r="E94" s="33"/>
      <c r="F94" s="33"/>
      <c r="G94" s="33"/>
      <c r="H94" s="103"/>
      <c r="I94" s="34"/>
    </row>
    <row r="95" spans="1:9" ht="14.25" customHeight="1">
      <c r="A95" s="31"/>
      <c r="B95" s="33"/>
      <c r="C95" s="32"/>
      <c r="D95" s="32"/>
      <c r="E95" s="33"/>
      <c r="F95" s="33"/>
      <c r="G95" s="33"/>
      <c r="H95" s="103"/>
      <c r="I95" s="34"/>
    </row>
    <row r="96" spans="1:9" ht="14.25" customHeight="1">
      <c r="A96" s="31"/>
      <c r="B96" s="33"/>
      <c r="C96" s="32"/>
      <c r="D96" s="32"/>
      <c r="E96" s="33"/>
      <c r="F96" s="33"/>
      <c r="G96" s="33"/>
      <c r="H96" s="103"/>
      <c r="I96" s="34"/>
    </row>
    <row r="97" spans="1:9" ht="14.25" customHeight="1">
      <c r="A97" s="31"/>
      <c r="B97" s="33"/>
      <c r="C97" s="32"/>
      <c r="D97" s="32"/>
      <c r="E97" s="33"/>
      <c r="F97" s="33"/>
      <c r="G97" s="33"/>
      <c r="H97" s="103"/>
      <c r="I97" s="34"/>
    </row>
    <row r="98" spans="1:9" ht="14.25" customHeight="1">
      <c r="A98" s="31"/>
      <c r="B98" s="33"/>
      <c r="C98" s="32"/>
      <c r="D98" s="32"/>
      <c r="E98" s="33"/>
      <c r="F98" s="33"/>
      <c r="G98" s="33"/>
      <c r="H98" s="103"/>
      <c r="I98" s="34"/>
    </row>
    <row r="99" spans="1:9" ht="14.25" customHeight="1">
      <c r="A99" s="31"/>
      <c r="B99" s="33"/>
      <c r="C99" s="32"/>
      <c r="D99" s="32"/>
      <c r="E99" s="33"/>
      <c r="F99" s="33"/>
      <c r="G99" s="33"/>
      <c r="H99" s="103"/>
      <c r="I99" s="34"/>
    </row>
    <row r="100" spans="1:9" ht="14.25" customHeight="1">
      <c r="A100" s="31"/>
      <c r="B100" s="33"/>
      <c r="C100" s="32"/>
      <c r="D100" s="32"/>
      <c r="E100" s="33"/>
      <c r="F100" s="33"/>
      <c r="G100" s="33"/>
      <c r="H100" s="103"/>
      <c r="I100" s="34"/>
    </row>
    <row r="101" spans="1:9" ht="14.25" customHeight="1">
      <c r="A101" s="31"/>
      <c r="B101" s="33"/>
      <c r="C101" s="32"/>
      <c r="D101" s="32"/>
      <c r="E101" s="33"/>
      <c r="F101" s="33"/>
      <c r="G101" s="33"/>
      <c r="H101" s="103"/>
      <c r="I101" s="34"/>
    </row>
    <row r="102" spans="1:9" ht="14.25" customHeight="1">
      <c r="A102" s="31"/>
      <c r="B102" s="33"/>
      <c r="C102" s="32"/>
      <c r="D102" s="32"/>
      <c r="E102" s="33"/>
      <c r="F102" s="33"/>
      <c r="G102" s="33"/>
      <c r="H102" s="103"/>
      <c r="I102" s="34"/>
    </row>
    <row r="103" spans="1:9" ht="14.25" customHeight="1">
      <c r="A103" s="31"/>
      <c r="B103" s="33"/>
      <c r="C103" s="32"/>
      <c r="D103" s="32"/>
      <c r="E103" s="33"/>
      <c r="F103" s="33"/>
      <c r="G103" s="33"/>
      <c r="H103" s="103"/>
      <c r="I103" s="34"/>
    </row>
    <row r="104" spans="1:9" ht="14.25" customHeight="1">
      <c r="A104" s="31"/>
      <c r="B104" s="33"/>
      <c r="C104" s="32"/>
      <c r="D104" s="32"/>
      <c r="E104" s="33"/>
      <c r="F104" s="33"/>
      <c r="G104" s="33"/>
      <c r="H104" s="103"/>
      <c r="I104" s="34"/>
    </row>
    <row r="105" spans="1:9" ht="14.25" customHeight="1">
      <c r="A105" s="31"/>
      <c r="B105" s="33"/>
      <c r="C105" s="32"/>
      <c r="D105" s="32"/>
      <c r="E105" s="33"/>
      <c r="F105" s="33"/>
      <c r="G105" s="33"/>
      <c r="H105" s="103"/>
      <c r="I105" s="34"/>
    </row>
    <row r="106" spans="1:9" ht="14.25" customHeight="1">
      <c r="A106" s="31"/>
      <c r="B106" s="33"/>
      <c r="C106" s="32"/>
      <c r="D106" s="32"/>
      <c r="E106" s="33"/>
      <c r="F106" s="33"/>
      <c r="G106" s="33"/>
      <c r="H106" s="103"/>
      <c r="I106" s="34"/>
    </row>
    <row r="107" spans="1:9" ht="14.25" customHeight="1">
      <c r="A107" s="31"/>
      <c r="B107" s="33"/>
      <c r="C107" s="32"/>
      <c r="D107" s="32"/>
      <c r="E107" s="33"/>
      <c r="F107" s="33"/>
      <c r="G107" s="33"/>
      <c r="H107" s="103"/>
      <c r="I107" s="34"/>
    </row>
    <row r="108" spans="1:9" ht="14.25" customHeight="1">
      <c r="A108" s="31"/>
      <c r="B108" s="33"/>
      <c r="C108" s="32"/>
      <c r="D108" s="32"/>
      <c r="E108" s="33"/>
      <c r="F108" s="33"/>
      <c r="G108" s="33"/>
      <c r="H108" s="103"/>
      <c r="I108" s="34"/>
    </row>
    <row r="109" spans="1:9" ht="14.25" customHeight="1">
      <c r="A109" s="31"/>
      <c r="B109" s="33"/>
      <c r="C109" s="32"/>
      <c r="D109" s="32"/>
      <c r="E109" s="33"/>
      <c r="F109" s="33"/>
      <c r="G109" s="33"/>
      <c r="H109" s="103"/>
      <c r="I109" s="34"/>
    </row>
    <row r="110" spans="1:9" ht="14.25" customHeight="1">
      <c r="A110" s="31"/>
      <c r="B110" s="33"/>
      <c r="C110" s="32"/>
      <c r="D110" s="32"/>
      <c r="E110" s="33"/>
      <c r="F110" s="33"/>
      <c r="G110" s="33"/>
      <c r="H110" s="103"/>
      <c r="I110" s="34"/>
    </row>
    <row r="111" spans="1:9" ht="14.25" customHeight="1">
      <c r="A111" s="31"/>
      <c r="B111" s="33"/>
      <c r="C111" s="32"/>
      <c r="D111" s="32"/>
      <c r="E111" s="33"/>
      <c r="F111" s="33"/>
      <c r="G111" s="33"/>
      <c r="H111" s="103"/>
      <c r="I111" s="34"/>
    </row>
    <row r="112" spans="1:9" ht="14.25" customHeight="1">
      <c r="A112" s="31"/>
      <c r="B112" s="33"/>
      <c r="C112" s="32"/>
      <c r="D112" s="32"/>
      <c r="E112" s="33"/>
      <c r="F112" s="33"/>
      <c r="G112" s="33"/>
      <c r="H112" s="103"/>
      <c r="I112" s="34"/>
    </row>
    <row r="113" spans="1:9" ht="14.25" customHeight="1">
      <c r="A113" s="31"/>
      <c r="B113" s="33"/>
      <c r="C113" s="32"/>
      <c r="D113" s="32"/>
      <c r="E113" s="33"/>
      <c r="F113" s="33"/>
      <c r="G113" s="33"/>
      <c r="H113" s="103"/>
      <c r="I113" s="34"/>
    </row>
    <row r="114" spans="1:9" ht="14.25" customHeight="1">
      <c r="A114" s="31"/>
      <c r="B114" s="33"/>
      <c r="C114" s="32"/>
      <c r="D114" s="32"/>
      <c r="E114" s="33"/>
      <c r="F114" s="33"/>
      <c r="G114" s="33"/>
      <c r="H114" s="103"/>
      <c r="I114" s="34"/>
    </row>
    <row r="115" spans="1:9" ht="14.25" customHeight="1">
      <c r="A115" s="31"/>
      <c r="B115" s="33"/>
      <c r="C115" s="32"/>
      <c r="D115" s="32"/>
      <c r="E115" s="33"/>
      <c r="F115" s="33"/>
      <c r="G115" s="33"/>
      <c r="H115" s="103"/>
      <c r="I115" s="34"/>
    </row>
    <row r="116" spans="1:9" ht="14.25" customHeight="1">
      <c r="A116" s="31"/>
      <c r="B116" s="33"/>
      <c r="C116" s="32"/>
      <c r="D116" s="32"/>
      <c r="E116" s="33"/>
      <c r="F116" s="33"/>
      <c r="G116" s="33"/>
      <c r="H116" s="103"/>
      <c r="I116" s="34"/>
    </row>
    <row r="117" spans="1:9" ht="14.25" customHeight="1">
      <c r="A117" s="31"/>
      <c r="B117" s="33"/>
      <c r="C117" s="32"/>
      <c r="D117" s="32"/>
      <c r="E117" s="33"/>
      <c r="F117" s="33"/>
      <c r="G117" s="33"/>
      <c r="H117" s="103"/>
      <c r="I117" s="34"/>
    </row>
    <row r="118" spans="1:9" ht="14.25" customHeight="1">
      <c r="A118" s="31"/>
      <c r="B118" s="33"/>
      <c r="C118" s="32"/>
      <c r="D118" s="32"/>
      <c r="E118" s="33"/>
      <c r="F118" s="33"/>
      <c r="G118" s="33"/>
      <c r="H118" s="103"/>
      <c r="I118" s="34"/>
    </row>
    <row r="119" spans="1:9" ht="14.25" customHeight="1">
      <c r="A119" s="31"/>
      <c r="B119" s="33"/>
      <c r="C119" s="32"/>
      <c r="D119" s="32"/>
      <c r="E119" s="33"/>
      <c r="F119" s="33"/>
      <c r="G119" s="33"/>
      <c r="H119" s="103"/>
      <c r="I119" s="34"/>
    </row>
    <row r="120" spans="1:9" ht="14.25" customHeight="1">
      <c r="A120" s="31"/>
      <c r="B120" s="33"/>
      <c r="C120" s="32"/>
      <c r="D120" s="32"/>
      <c r="E120" s="33"/>
      <c r="F120" s="33"/>
      <c r="G120" s="33"/>
      <c r="H120" s="103"/>
      <c r="I120" s="34"/>
    </row>
    <row r="121" spans="1:9" ht="14.25" customHeight="1">
      <c r="A121" s="31"/>
      <c r="B121" s="33"/>
      <c r="C121" s="32"/>
      <c r="D121" s="32"/>
      <c r="E121" s="33"/>
      <c r="F121" s="33"/>
      <c r="G121" s="33"/>
      <c r="H121" s="103"/>
      <c r="I121" s="34"/>
    </row>
    <row r="122" spans="1:9" ht="14.25" customHeight="1">
      <c r="A122" s="31"/>
      <c r="B122" s="33"/>
      <c r="C122" s="32"/>
      <c r="D122" s="32"/>
      <c r="E122" s="33"/>
      <c r="F122" s="33"/>
      <c r="G122" s="33"/>
      <c r="H122" s="103"/>
      <c r="I122" s="34"/>
    </row>
    <row r="123" spans="1:9" ht="14.25" customHeight="1">
      <c r="A123" s="31"/>
      <c r="B123" s="33"/>
      <c r="C123" s="32"/>
      <c r="D123" s="32"/>
      <c r="E123" s="33"/>
      <c r="F123" s="33"/>
      <c r="G123" s="33"/>
      <c r="H123" s="103"/>
      <c r="I123" s="34"/>
    </row>
    <row r="124" spans="1:9" ht="14.25" customHeight="1">
      <c r="A124" s="31"/>
      <c r="B124" s="33"/>
      <c r="C124" s="32"/>
      <c r="D124" s="32"/>
      <c r="E124" s="33"/>
      <c r="F124" s="33"/>
      <c r="G124" s="33"/>
      <c r="H124" s="103"/>
      <c r="I124" s="34"/>
    </row>
    <row r="125" spans="1:9" ht="14.25" customHeight="1">
      <c r="A125" s="31"/>
      <c r="B125" s="33"/>
      <c r="C125" s="32"/>
      <c r="D125" s="32"/>
      <c r="E125" s="33"/>
      <c r="F125" s="33"/>
      <c r="G125" s="33"/>
      <c r="H125" s="103"/>
      <c r="I125" s="34"/>
    </row>
    <row r="126" spans="1:9" ht="14.25" customHeight="1">
      <c r="A126" s="31"/>
      <c r="B126" s="33"/>
      <c r="C126" s="32"/>
      <c r="D126" s="32"/>
      <c r="E126" s="33"/>
      <c r="F126" s="33"/>
      <c r="G126" s="33"/>
      <c r="H126" s="103"/>
      <c r="I126" s="34"/>
    </row>
    <row r="127" spans="1:9" ht="14.25" customHeight="1">
      <c r="A127" s="31"/>
      <c r="B127" s="33"/>
      <c r="C127" s="32"/>
      <c r="D127" s="32"/>
      <c r="E127" s="33"/>
      <c r="F127" s="33"/>
      <c r="G127" s="33"/>
      <c r="H127" s="103"/>
      <c r="I127" s="34"/>
    </row>
    <row r="128" spans="1:9" ht="14.25" customHeight="1">
      <c r="A128" s="31"/>
      <c r="B128" s="33"/>
      <c r="C128" s="32"/>
      <c r="D128" s="32"/>
      <c r="E128" s="33"/>
      <c r="F128" s="33"/>
      <c r="G128" s="33"/>
      <c r="H128" s="103"/>
      <c r="I128" s="34"/>
    </row>
    <row r="129" spans="1:9" ht="14.25" customHeight="1">
      <c r="A129" s="31"/>
      <c r="B129" s="33"/>
      <c r="C129" s="32"/>
      <c r="D129" s="32"/>
      <c r="E129" s="33"/>
      <c r="F129" s="33"/>
      <c r="G129" s="33"/>
      <c r="H129" s="103"/>
      <c r="I129" s="34"/>
    </row>
    <row r="130" spans="1:9" ht="14.25" customHeight="1">
      <c r="A130" s="31"/>
      <c r="B130" s="33"/>
      <c r="C130" s="32"/>
      <c r="D130" s="32"/>
      <c r="E130" s="33"/>
      <c r="F130" s="33"/>
      <c r="G130" s="33"/>
      <c r="H130" s="103"/>
      <c r="I130" s="34"/>
    </row>
    <row r="131" spans="1:9" ht="14.25" customHeight="1">
      <c r="A131" s="31"/>
      <c r="B131" s="33"/>
      <c r="C131" s="32"/>
      <c r="D131" s="32"/>
      <c r="E131" s="33"/>
      <c r="F131" s="33"/>
      <c r="G131" s="33"/>
      <c r="H131" s="103"/>
      <c r="I131" s="34"/>
    </row>
    <row r="132" spans="1:9" ht="14.25" customHeight="1">
      <c r="A132" s="38"/>
      <c r="B132" s="39"/>
      <c r="C132" s="40"/>
      <c r="D132" s="40"/>
      <c r="E132" s="39"/>
      <c r="F132" s="39"/>
      <c r="G132" s="39"/>
      <c r="H132" s="105"/>
      <c r="I132" s="41"/>
    </row>
    <row r="133" spans="1:9" ht="14.25" customHeight="1"/>
    <row r="134" spans="1:9" ht="14.25" customHeight="1"/>
    <row r="135" spans="1:9" ht="14.25" customHeight="1"/>
    <row r="136" spans="1:9" ht="14.25" customHeight="1"/>
    <row r="137" spans="1:9" ht="14.25" customHeight="1"/>
    <row r="138" spans="1:9" ht="14.25" customHeight="1"/>
    <row r="139" spans="1:9" ht="14.25" customHeight="1"/>
    <row r="140" spans="1:9" ht="14.25" customHeight="1"/>
    <row r="141" spans="1:9" ht="14.25" customHeight="1"/>
    <row r="142" spans="1:9" ht="14.25" customHeight="1"/>
    <row r="143" spans="1:9" ht="14.25" customHeight="1"/>
    <row r="144" spans="1:9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</sheetData>
  <sheetProtection password="890C" sheet="1" objects="1" scenarios="1"/>
  <mergeCells count="6">
    <mergeCell ref="E5:F5"/>
    <mergeCell ref="E6:F6"/>
    <mergeCell ref="E7:F7"/>
    <mergeCell ref="A2:G2"/>
    <mergeCell ref="A1:G1"/>
    <mergeCell ref="E4:F4"/>
  </mergeCells>
  <phoneticPr fontId="4" type="noConversion"/>
  <dataValidations xWindow="533" yWindow="327" count="12">
    <dataValidation type="list" operator="equal" allowBlank="1" showInputMessage="1" showErrorMessage="1" errorTitle="Fishing Flag" error="Select from the list" promptTitle="Fishing Flag" prompt="Select from the list" sqref="B10:B522">
      <formula1>Flag</formula1>
    </dataValidation>
    <dataValidation type="list" operator="equal" allowBlank="1" showInputMessage="1" showErrorMessage="1" errorTitle="Reporting Flag" error="Select from the list" promptTitle="Reporting Flag" prompt="Select from the list" sqref="A10:A522">
      <formula1>Flag</formula1>
    </dataValidation>
    <dataValidation type="list" operator="equal" allowBlank="1" showInputMessage="1" showErrorMessage="1" errorTitle="Area" error="Select from the list" promptTitle="Fishing Area" prompt="Select from the list" sqref="C10:C522">
      <formula1>NArea</formula1>
    </dataValidation>
    <dataValidation type="list" operator="equal" allowBlank="1" showInputMessage="1" showErrorMessage="1" errorTitle="Gear" error="Select from the list" promptTitle="Fishing Gear" prompt="Select from the list" sqref="D10:D522">
      <formula1>Gear</formula1>
    </dataValidation>
    <dataValidation type="list" operator="equal" allowBlank="1" showInputMessage="1" showErrorMessage="1" errorTitle="Product Type" error="Select from the list" promptTitle="Product Type" prompt="Select from the list" sqref="F10:F522">
      <formula1>ProdTypeList</formula1>
    </dataValidation>
    <dataValidation type="list" operator="equal" allowBlank="1" showInputMessage="1" showErrorMessage="1" errorTitle="Product Shape" error="Select from the list" promptTitle="Product Shape" prompt="Select from the list" sqref="G10:G522">
      <formula1>ProdShapeList</formula1>
    </dataValidation>
    <dataValidation type="date" operator="lessThanOrEqual" allowBlank="1" showInputMessage="1" showErrorMessage="1" error="The year is incorrect._x000a_Please type again" promptTitle="Year" prompt="Type year in 4 digits" sqref="B4">
      <formula1>YEAR(NOW())</formula1>
      <formula2>0</formula2>
    </dataValidation>
    <dataValidation type="list" operator="equal" allowBlank="1" showInputMessage="1" showErrorMessage="1" errorTitle="Semester Error" error="Select from the list" promptTitle="Semester" prompt="Select from the list" sqref="B5">
      <formula1>Semester</formula1>
      <formula2>0</formula2>
    </dataValidation>
    <dataValidation type="list" operator="equal" allowBlank="1" showInputMessage="1" showErrorMessage="1" errorTitle="Reporting Flag" error="Select from the list" promptTitle="Reporting Flag" prompt="Select from the list" sqref="B6">
      <formula1>FlagCode</formula1>
      <formula2>0</formula2>
    </dataValidation>
    <dataValidation type="list" operator="equal" allowBlank="1" showInputMessage="1" showErrorMessage="1" errorTitle="Species Error" error="Select from the list" promptTitle="Species" prompt="Select from the list" sqref="B7">
      <formula1>Species</formula1>
      <formula2>0</formula2>
    </dataValidation>
    <dataValidation operator="equal" allowBlank="1" showInputMessage="1" showErrorMessage="1" promptTitle="Statistical Doc. Number" prompt="Statistical Doc. Number" sqref="I10:I522">
      <formula1>0</formula1>
      <formula2>0</formula2>
    </dataValidation>
    <dataValidation type="list" allowBlank="1" showInputMessage="1" showErrorMessage="1" sqref="I4">
      <formula1>"ENG,FRA,ESP"</formula1>
    </dataValidation>
  </dataValidations>
  <pageMargins left="0.78749999999999998" right="0.78749999999999998" top="1.0243055555555556" bottom="1.0243055555555556" header="0.78749999999999998" footer="0.78749999999999998"/>
  <pageSetup paperSize="9" scale="10" orientation="landscape" r:id="rId1"/>
  <headerFooter alignWithMargins="0">
    <oddHeader>&amp;C&amp;"Arial"&amp;10&amp;A</oddHeader>
    <oddFooter>&amp;C&amp;"Arial"&amp;10Page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449"/>
  <sheetViews>
    <sheetView tabSelected="1" workbookViewId="0">
      <pane ySplit="10" topLeftCell="A11" activePane="bottomLeft" state="frozen"/>
      <selection pane="bottomLeft" activeCell="A11" sqref="A11"/>
    </sheetView>
  </sheetViews>
  <sheetFormatPr defaultColWidth="7.375" defaultRowHeight="9"/>
  <cols>
    <col min="1" max="1" width="13" style="24" customWidth="1"/>
    <col min="2" max="2" width="13.75" style="24" bestFit="1" customWidth="1"/>
    <col min="3" max="3" width="12.5" style="24" customWidth="1"/>
    <col min="4" max="6" width="13.5" style="24" customWidth="1"/>
    <col min="7" max="7" width="22" style="24" customWidth="1"/>
    <col min="8" max="10" width="9.5" style="24" customWidth="1"/>
    <col min="11" max="11" width="13.375" style="24" customWidth="1"/>
    <col min="12" max="16384" width="7.375" style="21"/>
  </cols>
  <sheetData>
    <row r="1" spans="1:219" ht="28.5" customHeight="1">
      <c r="A1" s="116" t="str">
        <f>VLOOKUP("cab26",TransLang,IF(Idiom="ENG",2,IF(Idiom="FRA",3,4)),FALSE)</f>
        <v>RC: RE-EXPORT CERTIFICATE BI-ANNUAL REPORT</v>
      </c>
      <c r="B1" s="116"/>
      <c r="C1" s="116"/>
      <c r="D1" s="116"/>
      <c r="E1" s="116"/>
      <c r="F1" s="116"/>
      <c r="G1" s="116"/>
      <c r="H1" s="116"/>
      <c r="I1" s="71"/>
      <c r="J1" s="72"/>
      <c r="K1" s="72"/>
    </row>
    <row r="2" spans="1:219" ht="19.5" customHeight="1">
      <c r="A2" s="111" t="str">
        <f>VLOOKUP("cab27",TransLang,IF(Idiom="ENG",2,IF(Idiom="FRA",3,4)),FALSE)</f>
        <v>This FORM is for submitting information to both IOTC and ICCAT</v>
      </c>
      <c r="B2" s="111"/>
      <c r="C2" s="111"/>
      <c r="D2" s="111"/>
      <c r="E2" s="111"/>
      <c r="F2" s="111"/>
      <c r="G2" s="111"/>
      <c r="H2" s="111"/>
      <c r="I2" s="71"/>
      <c r="J2" s="71"/>
      <c r="K2" s="71"/>
    </row>
    <row r="3" spans="1:219" ht="11.25" customHeight="1" thickBot="1">
      <c r="A3" s="73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219" ht="22.5" customHeight="1">
      <c r="A4" s="82" t="str">
        <f>VLOOKUP("cab1",TransLang,IF(Idiom="ENG",2,IF(Idiom="FRA",3,4)),FALSE)</f>
        <v>Year</v>
      </c>
      <c r="B4" s="45"/>
      <c r="C4" s="85"/>
      <c r="D4" s="86" t="str">
        <f>VLOOKUP("cab5",TransLang,IF(Idiom="ENG",2,IF(Idiom="FRA",3,4)),FALSE)</f>
        <v>Person in charge:</v>
      </c>
      <c r="E4" s="113"/>
      <c r="F4" s="114"/>
      <c r="G4" s="74"/>
      <c r="H4" s="75"/>
      <c r="I4" s="75"/>
      <c r="J4" s="75"/>
      <c r="K4" s="75"/>
      <c r="L4" s="44"/>
      <c r="M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</row>
    <row r="5" spans="1:219" ht="22.5" customHeight="1">
      <c r="A5" s="83" t="str">
        <f>VLOOKUP("cab2",TransLang,IF(Idiom="ENG",2,IF(Idiom="FRA",3,4)),FALSE)</f>
        <v>Period</v>
      </c>
      <c r="B5" s="46"/>
      <c r="C5" s="85"/>
      <c r="D5" s="87" t="str">
        <f>VLOOKUP("cab6",TransLang,IF(Idiom="ENG",2,IF(Idiom="FRA",3,4)),FALSE)</f>
        <v>Tel:</v>
      </c>
      <c r="E5" s="107"/>
      <c r="F5" s="108"/>
      <c r="G5" s="76"/>
      <c r="H5" s="76"/>
      <c r="I5" s="77"/>
      <c r="J5" s="77"/>
      <c r="K5" s="77"/>
      <c r="L5" s="44"/>
      <c r="M5" s="44"/>
      <c r="N5" s="57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</row>
    <row r="6" spans="1:219" ht="22.5" customHeight="1">
      <c r="A6" s="83" t="str">
        <f>VLOOKUP("cab3",TransLang,IF(Idiom="ENG",2,IF(Idiom="FRA",3,4)),FALSE)</f>
        <v>Reporting Flag</v>
      </c>
      <c r="B6" s="46"/>
      <c r="C6" s="85"/>
      <c r="D6" s="87" t="str">
        <f>VLOOKUP("cab7",TransLang,IF(Idiom="ENG",2,IF(Idiom="FRA",3,4)),FALSE)</f>
        <v>Fax:</v>
      </c>
      <c r="E6" s="107"/>
      <c r="F6" s="108"/>
      <c r="G6" s="76"/>
      <c r="H6" s="76"/>
      <c r="I6" s="77"/>
      <c r="J6" s="77"/>
      <c r="K6" s="77"/>
      <c r="L6" s="44"/>
      <c r="M6" s="44"/>
      <c r="N6" s="57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</row>
    <row r="7" spans="1:219" ht="22.5" customHeight="1" thickBot="1">
      <c r="A7" s="84" t="str">
        <f>VLOOKUP("cab4",TransLang,IF(Idiom="ENG",2,IF(Idiom="FRA",3,4)),FALSE)</f>
        <v>Species</v>
      </c>
      <c r="B7" s="47"/>
      <c r="C7" s="85"/>
      <c r="D7" s="88" t="str">
        <f>VLOOKUP("cab8",TransLang,IF(Idiom="ENG",2,IF(Idiom="FRA",3,4)),FALSE)</f>
        <v>Email:</v>
      </c>
      <c r="E7" s="109"/>
      <c r="F7" s="110"/>
      <c r="G7" s="76"/>
      <c r="H7" s="76"/>
      <c r="I7" s="77"/>
      <c r="J7" s="77"/>
      <c r="K7" s="77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</row>
    <row r="8" spans="1:219" ht="16.5" customHeight="1" thickBot="1">
      <c r="A8" s="78"/>
      <c r="B8" s="78"/>
      <c r="C8" s="78"/>
      <c r="D8" s="79"/>
      <c r="E8" s="78"/>
      <c r="F8" s="78"/>
      <c r="G8" s="78"/>
      <c r="H8" s="78"/>
      <c r="I8" s="79"/>
      <c r="J8" s="79"/>
      <c r="K8" s="79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</row>
    <row r="9" spans="1:219" ht="22.5" customHeight="1" thickBot="1">
      <c r="A9" s="80"/>
      <c r="B9" s="80"/>
      <c r="C9" s="80"/>
      <c r="D9" s="115" t="str">
        <f>VLOOKUP("cab24",TransLang,IF(Idiom="ENG",2,IF(Idiom="FRA",3,4)),FALSE)</f>
        <v>Intermediate Imports</v>
      </c>
      <c r="E9" s="115"/>
      <c r="F9" s="115"/>
      <c r="G9" s="80"/>
      <c r="H9" s="80"/>
      <c r="I9" s="80"/>
      <c r="J9" s="80"/>
      <c r="K9" s="81"/>
    </row>
    <row r="10" spans="1:219" ht="40.5" customHeight="1" thickBot="1">
      <c r="A10" s="65" t="str">
        <f>VLOOKUP("cab10",TransLang,IF(Idiom="ENG",2,IF(Idiom="FRA",3,4)),FALSE)</f>
        <v>Fishing Flag</v>
      </c>
      <c r="B10" s="66" t="str">
        <f>VLOOKUP("cab19",TransLang,IF(Idiom="ENG",2,IF(Idiom="FRA",3,4)),FALSE)</f>
        <v>Final Import (Reporting Flag)</v>
      </c>
      <c r="C10" s="66" t="str">
        <f>VLOOKUP("cab11",TransLang,IF(Idiom="ENG",2,IF(Idiom="FRA",3,4)),FALSE)</f>
        <v>Fishing Area</v>
      </c>
      <c r="D10" s="66" t="str">
        <f>VLOOKUP("cab20",TransLang,IF(Idiom="ENG",2,IF(Idiom="FRA",3,4)),FALSE)</f>
        <v>1st Import Flag</v>
      </c>
      <c r="E10" s="66" t="str">
        <f>VLOOKUP("cab21",TransLang,IF(Idiom="ENG",2,IF(Idiom="FRA",3,4)),FALSE)</f>
        <v>2nd Import Flag</v>
      </c>
      <c r="F10" s="66" t="str">
        <f>VLOOKUP("cab22",TransLang,IF(Idiom="ENG",2,IF(Idiom="FRA",3,4)),FALSE)</f>
        <v>3rd Import Flag</v>
      </c>
      <c r="G10" s="66" t="str">
        <f>VLOOKUP("cab23",TransLang,IF(Idiom="ENG",2,IF(Idiom="FRA",3,4)),FALSE)</f>
        <v>Last Point Of Re-Export</v>
      </c>
      <c r="H10" s="66" t="str">
        <f>VLOOKUP("cab14",TransLang,IF(Idiom="ENG",2,IF(Idiom="FRA",3,4)),FALSE)</f>
        <v>Product Type</v>
      </c>
      <c r="I10" s="66" t="str">
        <f>VLOOKUP("cab15",TransLang,IF(Idiom="ENG",2,IF(Idiom="FRA",3,4)),FALSE)</f>
        <v>Product Shape</v>
      </c>
      <c r="J10" s="66" t="str">
        <f>VLOOKUP("cab17",TransLang,IF(Idiom="ENG",2,IF(Idiom="FRA",3,4)),FALSE)</f>
        <v>Qty (Kg)</v>
      </c>
      <c r="K10" s="67" t="str">
        <f>VLOOKUP("cab18",TransLang,IF(Idiom="ENG",2,IF(Idiom="FRA",3,4)),FALSE)</f>
        <v>Statistical Doc. Number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</row>
    <row r="11" spans="1:219" ht="14.25" customHeight="1">
      <c r="A11" s="50"/>
      <c r="B11" s="51"/>
      <c r="C11" s="52"/>
      <c r="D11" s="51"/>
      <c r="E11" s="51"/>
      <c r="F11" s="51"/>
      <c r="G11" s="51"/>
      <c r="H11" s="51"/>
      <c r="I11" s="51"/>
      <c r="J11" s="89"/>
      <c r="K11" s="53"/>
    </row>
    <row r="12" spans="1:219" ht="14.25" customHeight="1">
      <c r="A12" s="48"/>
      <c r="B12" s="33"/>
      <c r="C12" s="32"/>
      <c r="D12" s="33"/>
      <c r="E12" s="33"/>
      <c r="F12" s="33"/>
      <c r="G12" s="33"/>
      <c r="H12" s="33"/>
      <c r="I12" s="33"/>
      <c r="J12" s="90"/>
      <c r="K12" s="49"/>
    </row>
    <row r="13" spans="1:219" ht="14.25" customHeight="1">
      <c r="A13" s="48"/>
      <c r="B13" s="33"/>
      <c r="C13" s="32"/>
      <c r="D13" s="33"/>
      <c r="E13" s="33"/>
      <c r="F13" s="33"/>
      <c r="G13" s="33"/>
      <c r="H13" s="33"/>
      <c r="I13" s="33"/>
      <c r="J13" s="90"/>
      <c r="K13" s="49"/>
    </row>
    <row r="14" spans="1:219" ht="14.25" customHeight="1">
      <c r="A14" s="48"/>
      <c r="B14" s="33"/>
      <c r="C14" s="32"/>
      <c r="D14" s="33"/>
      <c r="E14" s="33"/>
      <c r="F14" s="33"/>
      <c r="G14" s="33"/>
      <c r="H14" s="33"/>
      <c r="I14" s="33"/>
      <c r="J14" s="90"/>
      <c r="K14" s="49"/>
    </row>
    <row r="15" spans="1:219" ht="14.25" customHeight="1">
      <c r="A15" s="48"/>
      <c r="B15" s="33"/>
      <c r="C15" s="32"/>
      <c r="D15" s="33"/>
      <c r="E15" s="33"/>
      <c r="F15" s="33"/>
      <c r="G15" s="33"/>
      <c r="H15" s="33"/>
      <c r="I15" s="33"/>
      <c r="J15" s="90"/>
      <c r="K15" s="49"/>
    </row>
    <row r="16" spans="1:219" ht="14.25" customHeight="1">
      <c r="A16" s="48"/>
      <c r="B16" s="33"/>
      <c r="C16" s="32"/>
      <c r="D16" s="33"/>
      <c r="E16" s="33"/>
      <c r="F16" s="33"/>
      <c r="G16" s="33"/>
      <c r="H16" s="33"/>
      <c r="I16" s="33"/>
      <c r="J16" s="90"/>
      <c r="K16" s="49"/>
    </row>
    <row r="17" spans="1:11" ht="14.25" customHeight="1">
      <c r="A17" s="48"/>
      <c r="B17" s="33"/>
      <c r="C17" s="32"/>
      <c r="D17" s="33"/>
      <c r="E17" s="33"/>
      <c r="F17" s="33"/>
      <c r="G17" s="33"/>
      <c r="H17" s="33"/>
      <c r="I17" s="33"/>
      <c r="J17" s="90"/>
      <c r="K17" s="49"/>
    </row>
    <row r="18" spans="1:11" ht="14.25" customHeight="1">
      <c r="A18" s="48"/>
      <c r="B18" s="33"/>
      <c r="C18" s="32"/>
      <c r="D18" s="33"/>
      <c r="E18" s="33"/>
      <c r="F18" s="33"/>
      <c r="G18" s="33"/>
      <c r="H18" s="33"/>
      <c r="I18" s="33"/>
      <c r="J18" s="90"/>
      <c r="K18" s="49"/>
    </row>
    <row r="19" spans="1:11" ht="14.25" customHeight="1">
      <c r="A19" s="48"/>
      <c r="B19" s="33"/>
      <c r="C19" s="32"/>
      <c r="D19" s="33"/>
      <c r="E19" s="33"/>
      <c r="F19" s="33"/>
      <c r="G19" s="33"/>
      <c r="H19" s="33"/>
      <c r="I19" s="33"/>
      <c r="J19" s="90"/>
      <c r="K19" s="49"/>
    </row>
    <row r="20" spans="1:11" ht="14.25" customHeight="1">
      <c r="A20" s="48"/>
      <c r="B20" s="33"/>
      <c r="C20" s="32"/>
      <c r="D20" s="33"/>
      <c r="E20" s="33"/>
      <c r="F20" s="33"/>
      <c r="G20" s="33"/>
      <c r="H20" s="33"/>
      <c r="I20" s="33"/>
      <c r="J20" s="90"/>
      <c r="K20" s="49"/>
    </row>
    <row r="21" spans="1:11" ht="14.25" customHeight="1">
      <c r="A21" s="48"/>
      <c r="B21" s="33"/>
      <c r="C21" s="32"/>
      <c r="D21" s="33"/>
      <c r="E21" s="33"/>
      <c r="F21" s="33"/>
      <c r="G21" s="33"/>
      <c r="H21" s="33"/>
      <c r="I21" s="33"/>
      <c r="J21" s="90"/>
      <c r="K21" s="49"/>
    </row>
    <row r="22" spans="1:11" ht="14.25" customHeight="1">
      <c r="A22" s="48"/>
      <c r="B22" s="33"/>
      <c r="C22" s="32"/>
      <c r="D22" s="33"/>
      <c r="E22" s="33"/>
      <c r="F22" s="33"/>
      <c r="G22" s="33"/>
      <c r="H22" s="33"/>
      <c r="I22" s="33"/>
      <c r="J22" s="90"/>
      <c r="K22" s="49"/>
    </row>
    <row r="23" spans="1:11" ht="14.25" customHeight="1">
      <c r="A23" s="48"/>
      <c r="B23" s="33"/>
      <c r="C23" s="32"/>
      <c r="D23" s="33"/>
      <c r="E23" s="33"/>
      <c r="F23" s="33"/>
      <c r="G23" s="33"/>
      <c r="H23" s="33"/>
      <c r="I23" s="33"/>
      <c r="J23" s="90"/>
      <c r="K23" s="49"/>
    </row>
    <row r="24" spans="1:11" ht="14.25" customHeight="1">
      <c r="A24" s="48"/>
      <c r="B24" s="33"/>
      <c r="C24" s="32"/>
      <c r="D24" s="33"/>
      <c r="E24" s="33"/>
      <c r="F24" s="33"/>
      <c r="G24" s="33"/>
      <c r="H24" s="33"/>
      <c r="I24" s="33"/>
      <c r="J24" s="90"/>
      <c r="K24" s="49"/>
    </row>
    <row r="25" spans="1:11" ht="14.25" customHeight="1">
      <c r="A25" s="48"/>
      <c r="B25" s="33"/>
      <c r="C25" s="32"/>
      <c r="D25" s="33"/>
      <c r="E25" s="33"/>
      <c r="F25" s="33"/>
      <c r="G25" s="33"/>
      <c r="H25" s="33"/>
      <c r="I25" s="33"/>
      <c r="J25" s="90"/>
      <c r="K25" s="49"/>
    </row>
    <row r="26" spans="1:11" ht="14.25" customHeight="1">
      <c r="A26" s="48"/>
      <c r="B26" s="33"/>
      <c r="C26" s="32"/>
      <c r="D26" s="33"/>
      <c r="E26" s="33"/>
      <c r="F26" s="33"/>
      <c r="G26" s="33"/>
      <c r="H26" s="33"/>
      <c r="I26" s="33"/>
      <c r="J26" s="90"/>
      <c r="K26" s="49"/>
    </row>
    <row r="27" spans="1:11" ht="14.25" customHeight="1">
      <c r="A27" s="48"/>
      <c r="B27" s="33"/>
      <c r="C27" s="32"/>
      <c r="D27" s="33"/>
      <c r="E27" s="33"/>
      <c r="F27" s="33"/>
      <c r="G27" s="33"/>
      <c r="H27" s="33"/>
      <c r="I27" s="33"/>
      <c r="J27" s="90"/>
      <c r="K27" s="49"/>
    </row>
    <row r="28" spans="1:11" ht="14.25" customHeight="1">
      <c r="A28" s="48"/>
      <c r="B28" s="33"/>
      <c r="C28" s="32"/>
      <c r="D28" s="33"/>
      <c r="E28" s="33"/>
      <c r="F28" s="33"/>
      <c r="G28" s="33"/>
      <c r="H28" s="33"/>
      <c r="I28" s="33"/>
      <c r="J28" s="90"/>
      <c r="K28" s="49"/>
    </row>
    <row r="29" spans="1:11" ht="14.25" customHeight="1">
      <c r="A29" s="48"/>
      <c r="B29" s="33"/>
      <c r="C29" s="32"/>
      <c r="D29" s="33"/>
      <c r="E29" s="33"/>
      <c r="F29" s="33"/>
      <c r="G29" s="33"/>
      <c r="H29" s="33"/>
      <c r="I29" s="33"/>
      <c r="J29" s="90"/>
      <c r="K29" s="49"/>
    </row>
    <row r="30" spans="1:11" ht="14.25" customHeight="1">
      <c r="A30" s="48"/>
      <c r="B30" s="33"/>
      <c r="C30" s="32"/>
      <c r="D30" s="33"/>
      <c r="E30" s="33"/>
      <c r="F30" s="33"/>
      <c r="G30" s="33"/>
      <c r="H30" s="33"/>
      <c r="I30" s="33"/>
      <c r="J30" s="90"/>
      <c r="K30" s="49"/>
    </row>
    <row r="31" spans="1:11" ht="14.25" customHeight="1">
      <c r="A31" s="48"/>
      <c r="B31" s="33"/>
      <c r="C31" s="32"/>
      <c r="D31" s="33"/>
      <c r="E31" s="33"/>
      <c r="F31" s="33"/>
      <c r="G31" s="33"/>
      <c r="H31" s="33"/>
      <c r="I31" s="33"/>
      <c r="J31" s="90"/>
      <c r="K31" s="49"/>
    </row>
    <row r="32" spans="1:11" ht="14.25" customHeight="1">
      <c r="A32" s="48"/>
      <c r="B32" s="33"/>
      <c r="C32" s="32"/>
      <c r="D32" s="33"/>
      <c r="E32" s="33"/>
      <c r="F32" s="33"/>
      <c r="G32" s="33"/>
      <c r="H32" s="33"/>
      <c r="I32" s="33"/>
      <c r="J32" s="90"/>
      <c r="K32" s="49"/>
    </row>
    <row r="33" spans="1:11" ht="14.25" customHeight="1">
      <c r="A33" s="48"/>
      <c r="B33" s="33"/>
      <c r="C33" s="32"/>
      <c r="D33" s="33"/>
      <c r="E33" s="33"/>
      <c r="F33" s="33"/>
      <c r="G33" s="33"/>
      <c r="H33" s="33"/>
      <c r="I33" s="33"/>
      <c r="J33" s="90"/>
      <c r="K33" s="49"/>
    </row>
    <row r="34" spans="1:11" ht="14.25" customHeight="1">
      <c r="A34" s="48"/>
      <c r="B34" s="33"/>
      <c r="C34" s="32"/>
      <c r="D34" s="33"/>
      <c r="E34" s="33"/>
      <c r="F34" s="33"/>
      <c r="G34" s="33"/>
      <c r="H34" s="33"/>
      <c r="I34" s="33"/>
      <c r="J34" s="90"/>
      <c r="K34" s="49"/>
    </row>
    <row r="35" spans="1:11" ht="14.25" customHeight="1">
      <c r="A35" s="48"/>
      <c r="B35" s="33"/>
      <c r="C35" s="32"/>
      <c r="D35" s="33"/>
      <c r="E35" s="33"/>
      <c r="F35" s="33"/>
      <c r="G35" s="33"/>
      <c r="H35" s="33"/>
      <c r="I35" s="33"/>
      <c r="J35" s="90"/>
      <c r="K35" s="49"/>
    </row>
    <row r="36" spans="1:11" ht="14.25" customHeight="1">
      <c r="A36" s="48"/>
      <c r="B36" s="33"/>
      <c r="C36" s="32"/>
      <c r="D36" s="33"/>
      <c r="E36" s="33"/>
      <c r="F36" s="33"/>
      <c r="G36" s="33"/>
      <c r="H36" s="33"/>
      <c r="I36" s="33"/>
      <c r="J36" s="90"/>
      <c r="K36" s="49"/>
    </row>
    <row r="37" spans="1:11" ht="14.25" customHeight="1">
      <c r="A37" s="48"/>
      <c r="B37" s="33"/>
      <c r="C37" s="32"/>
      <c r="D37" s="33"/>
      <c r="E37" s="33"/>
      <c r="F37" s="33"/>
      <c r="G37" s="33"/>
      <c r="H37" s="33"/>
      <c r="I37" s="33"/>
      <c r="J37" s="90"/>
      <c r="K37" s="49"/>
    </row>
    <row r="38" spans="1:11" ht="14.25" customHeight="1">
      <c r="A38" s="48"/>
      <c r="B38" s="33"/>
      <c r="C38" s="32"/>
      <c r="D38" s="33"/>
      <c r="E38" s="33"/>
      <c r="F38" s="33"/>
      <c r="G38" s="33"/>
      <c r="H38" s="33"/>
      <c r="I38" s="33"/>
      <c r="J38" s="90"/>
      <c r="K38" s="49"/>
    </row>
    <row r="39" spans="1:11" ht="14.25" customHeight="1">
      <c r="A39" s="48"/>
      <c r="B39" s="33"/>
      <c r="C39" s="32"/>
      <c r="D39" s="33"/>
      <c r="E39" s="33"/>
      <c r="F39" s="33"/>
      <c r="G39" s="33"/>
      <c r="H39" s="33"/>
      <c r="I39" s="33"/>
      <c r="J39" s="90"/>
      <c r="K39" s="49"/>
    </row>
    <row r="40" spans="1:11" ht="14.25" customHeight="1">
      <c r="A40" s="48"/>
      <c r="B40" s="33"/>
      <c r="C40" s="32"/>
      <c r="D40" s="33"/>
      <c r="E40" s="33"/>
      <c r="F40" s="33"/>
      <c r="G40" s="33"/>
      <c r="H40" s="33"/>
      <c r="I40" s="33"/>
      <c r="J40" s="90"/>
      <c r="K40" s="49"/>
    </row>
    <row r="41" spans="1:11" ht="14.25" customHeight="1">
      <c r="A41" s="48"/>
      <c r="B41" s="33"/>
      <c r="C41" s="32"/>
      <c r="D41" s="33"/>
      <c r="E41" s="33"/>
      <c r="F41" s="33"/>
      <c r="G41" s="33"/>
      <c r="H41" s="33"/>
      <c r="I41" s="33"/>
      <c r="J41" s="90"/>
      <c r="K41" s="49"/>
    </row>
    <row r="42" spans="1:11" ht="14.25" customHeight="1">
      <c r="A42" s="48"/>
      <c r="B42" s="33"/>
      <c r="C42" s="32"/>
      <c r="D42" s="33"/>
      <c r="E42" s="33"/>
      <c r="F42" s="33"/>
      <c r="G42" s="33"/>
      <c r="H42" s="33"/>
      <c r="I42" s="33"/>
      <c r="J42" s="90"/>
      <c r="K42" s="49"/>
    </row>
    <row r="43" spans="1:11" ht="14.25" customHeight="1">
      <c r="A43" s="48"/>
      <c r="B43" s="33"/>
      <c r="C43" s="32"/>
      <c r="D43" s="33"/>
      <c r="E43" s="33"/>
      <c r="F43" s="33"/>
      <c r="G43" s="33"/>
      <c r="H43" s="33"/>
      <c r="I43" s="33"/>
      <c r="J43" s="90"/>
      <c r="K43" s="49"/>
    </row>
    <row r="44" spans="1:11" ht="14.25" customHeight="1">
      <c r="A44" s="48"/>
      <c r="B44" s="33"/>
      <c r="C44" s="32"/>
      <c r="D44" s="33"/>
      <c r="E44" s="33"/>
      <c r="F44" s="33"/>
      <c r="G44" s="33"/>
      <c r="H44" s="33"/>
      <c r="I44" s="33"/>
      <c r="J44" s="90"/>
      <c r="K44" s="49"/>
    </row>
    <row r="45" spans="1:11" ht="14.25" customHeight="1">
      <c r="A45" s="48"/>
      <c r="B45" s="33"/>
      <c r="C45" s="32"/>
      <c r="D45" s="33"/>
      <c r="E45" s="33"/>
      <c r="F45" s="33"/>
      <c r="G45" s="33"/>
      <c r="H45" s="33"/>
      <c r="I45" s="33"/>
      <c r="J45" s="90"/>
      <c r="K45" s="49"/>
    </row>
    <row r="46" spans="1:11" ht="14.25" customHeight="1">
      <c r="A46" s="48"/>
      <c r="B46" s="33"/>
      <c r="C46" s="32"/>
      <c r="D46" s="33"/>
      <c r="E46" s="33"/>
      <c r="F46" s="33"/>
      <c r="G46" s="33"/>
      <c r="H46" s="33"/>
      <c r="I46" s="33"/>
      <c r="J46" s="90"/>
      <c r="K46" s="49"/>
    </row>
    <row r="47" spans="1:11" ht="14.25" customHeight="1">
      <c r="A47" s="48"/>
      <c r="B47" s="33"/>
      <c r="C47" s="32"/>
      <c r="D47" s="33"/>
      <c r="E47" s="33"/>
      <c r="F47" s="33"/>
      <c r="G47" s="33"/>
      <c r="H47" s="33"/>
      <c r="I47" s="33"/>
      <c r="J47" s="90"/>
      <c r="K47" s="49"/>
    </row>
    <row r="48" spans="1:11" ht="14.25" customHeight="1">
      <c r="A48" s="48"/>
      <c r="B48" s="33"/>
      <c r="C48" s="32"/>
      <c r="D48" s="33"/>
      <c r="E48" s="33"/>
      <c r="F48" s="33"/>
      <c r="G48" s="33"/>
      <c r="H48" s="33"/>
      <c r="I48" s="33"/>
      <c r="J48" s="90"/>
      <c r="K48" s="49"/>
    </row>
    <row r="49" spans="1:11" ht="14.25" customHeight="1">
      <c r="A49" s="48"/>
      <c r="B49" s="33"/>
      <c r="C49" s="32"/>
      <c r="D49" s="33"/>
      <c r="E49" s="33"/>
      <c r="F49" s="33"/>
      <c r="G49" s="33"/>
      <c r="H49" s="33"/>
      <c r="I49" s="33"/>
      <c r="J49" s="90"/>
      <c r="K49" s="49"/>
    </row>
    <row r="50" spans="1:11" ht="14.25" customHeight="1">
      <c r="A50" s="48"/>
      <c r="B50" s="33"/>
      <c r="C50" s="32"/>
      <c r="D50" s="33"/>
      <c r="E50" s="33"/>
      <c r="F50" s="33"/>
      <c r="G50" s="33"/>
      <c r="H50" s="33"/>
      <c r="I50" s="33"/>
      <c r="J50" s="90"/>
      <c r="K50" s="49"/>
    </row>
    <row r="51" spans="1:11" ht="14.25" customHeight="1">
      <c r="A51" s="48"/>
      <c r="B51" s="33"/>
      <c r="C51" s="32"/>
      <c r="D51" s="33"/>
      <c r="E51" s="33"/>
      <c r="F51" s="33"/>
      <c r="G51" s="33"/>
      <c r="H51" s="33"/>
      <c r="I51" s="33"/>
      <c r="J51" s="90"/>
      <c r="K51" s="49"/>
    </row>
    <row r="52" spans="1:11" ht="14.25" customHeight="1">
      <c r="A52" s="48"/>
      <c r="B52" s="33"/>
      <c r="C52" s="32"/>
      <c r="D52" s="33"/>
      <c r="E52" s="33"/>
      <c r="F52" s="33"/>
      <c r="G52" s="33"/>
      <c r="H52" s="33"/>
      <c r="I52" s="33"/>
      <c r="J52" s="90"/>
      <c r="K52" s="49"/>
    </row>
    <row r="53" spans="1:11" ht="14.25" customHeight="1">
      <c r="A53" s="48"/>
      <c r="B53" s="33"/>
      <c r="C53" s="32"/>
      <c r="D53" s="33"/>
      <c r="E53" s="33"/>
      <c r="F53" s="33"/>
      <c r="G53" s="33"/>
      <c r="H53" s="33"/>
      <c r="I53" s="33"/>
      <c r="J53" s="90"/>
      <c r="K53" s="49"/>
    </row>
    <row r="54" spans="1:11" ht="14.25" customHeight="1">
      <c r="A54" s="48"/>
      <c r="B54" s="33"/>
      <c r="C54" s="32"/>
      <c r="D54" s="33"/>
      <c r="E54" s="33"/>
      <c r="F54" s="33"/>
      <c r="G54" s="33"/>
      <c r="H54" s="33"/>
      <c r="I54" s="33"/>
      <c r="J54" s="90"/>
      <c r="K54" s="49"/>
    </row>
    <row r="55" spans="1:11" ht="14.25" customHeight="1">
      <c r="A55" s="48"/>
      <c r="B55" s="33"/>
      <c r="C55" s="32"/>
      <c r="D55" s="33"/>
      <c r="E55" s="33"/>
      <c r="F55" s="33"/>
      <c r="G55" s="33"/>
      <c r="H55" s="33"/>
      <c r="I55" s="33"/>
      <c r="J55" s="90"/>
      <c r="K55" s="49"/>
    </row>
    <row r="56" spans="1:11" ht="14.25" customHeight="1">
      <c r="A56" s="48"/>
      <c r="B56" s="33"/>
      <c r="C56" s="32"/>
      <c r="D56" s="33"/>
      <c r="E56" s="33"/>
      <c r="F56" s="33"/>
      <c r="G56" s="33"/>
      <c r="H56" s="33"/>
      <c r="I56" s="33"/>
      <c r="J56" s="90"/>
      <c r="K56" s="49"/>
    </row>
    <row r="57" spans="1:11" ht="14.25" customHeight="1">
      <c r="A57" s="48"/>
      <c r="B57" s="33"/>
      <c r="C57" s="32"/>
      <c r="D57" s="33"/>
      <c r="E57" s="33"/>
      <c r="F57" s="33"/>
      <c r="G57" s="33"/>
      <c r="H57" s="33"/>
      <c r="I57" s="33"/>
      <c r="J57" s="90"/>
      <c r="K57" s="49"/>
    </row>
    <row r="58" spans="1:11" ht="14.25" customHeight="1">
      <c r="A58" s="48"/>
      <c r="B58" s="33"/>
      <c r="C58" s="32"/>
      <c r="D58" s="33"/>
      <c r="E58" s="33"/>
      <c r="F58" s="33"/>
      <c r="G58" s="33"/>
      <c r="H58" s="33"/>
      <c r="I58" s="33"/>
      <c r="J58" s="90"/>
      <c r="K58" s="49"/>
    </row>
    <row r="59" spans="1:11" ht="14.25" customHeight="1">
      <c r="A59" s="48"/>
      <c r="B59" s="33"/>
      <c r="C59" s="32"/>
      <c r="D59" s="33"/>
      <c r="E59" s="33"/>
      <c r="F59" s="33"/>
      <c r="G59" s="33"/>
      <c r="H59" s="33"/>
      <c r="I59" s="33"/>
      <c r="J59" s="90"/>
      <c r="K59" s="49"/>
    </row>
    <row r="60" spans="1:11" ht="14.25" customHeight="1">
      <c r="A60" s="48"/>
      <c r="B60" s="33"/>
      <c r="C60" s="32"/>
      <c r="D60" s="33"/>
      <c r="E60" s="33"/>
      <c r="F60" s="33"/>
      <c r="G60" s="33"/>
      <c r="H60" s="33"/>
      <c r="I60" s="33"/>
      <c r="J60" s="90"/>
      <c r="K60" s="49"/>
    </row>
    <row r="61" spans="1:11" ht="14.25" customHeight="1">
      <c r="A61" s="48"/>
      <c r="B61" s="33"/>
      <c r="C61" s="32"/>
      <c r="D61" s="33"/>
      <c r="E61" s="33"/>
      <c r="F61" s="33"/>
      <c r="G61" s="33"/>
      <c r="H61" s="33"/>
      <c r="I61" s="33"/>
      <c r="J61" s="90"/>
      <c r="K61" s="49"/>
    </row>
    <row r="62" spans="1:11" ht="14.25" customHeight="1">
      <c r="A62" s="48"/>
      <c r="B62" s="33"/>
      <c r="C62" s="32"/>
      <c r="D62" s="33"/>
      <c r="E62" s="33"/>
      <c r="F62" s="33"/>
      <c r="G62" s="33"/>
      <c r="H62" s="33"/>
      <c r="I62" s="33"/>
      <c r="J62" s="90"/>
      <c r="K62" s="49"/>
    </row>
    <row r="63" spans="1:11" ht="14.25" customHeight="1">
      <c r="A63" s="48"/>
      <c r="B63" s="33"/>
      <c r="C63" s="32"/>
      <c r="D63" s="33"/>
      <c r="E63" s="33"/>
      <c r="F63" s="33"/>
      <c r="G63" s="33"/>
      <c r="H63" s="33"/>
      <c r="I63" s="33"/>
      <c r="J63" s="90"/>
      <c r="K63" s="49"/>
    </row>
    <row r="64" spans="1:11" ht="14.25" customHeight="1">
      <c r="A64" s="48"/>
      <c r="B64" s="33"/>
      <c r="C64" s="32"/>
      <c r="D64" s="33"/>
      <c r="E64" s="33"/>
      <c r="F64" s="33"/>
      <c r="G64" s="33"/>
      <c r="H64" s="33"/>
      <c r="I64" s="33"/>
      <c r="J64" s="90"/>
      <c r="K64" s="49"/>
    </row>
    <row r="65" spans="1:11" ht="14.25" customHeight="1">
      <c r="A65" s="48"/>
      <c r="B65" s="33"/>
      <c r="C65" s="32"/>
      <c r="D65" s="33"/>
      <c r="E65" s="33"/>
      <c r="F65" s="33"/>
      <c r="G65" s="33"/>
      <c r="H65" s="33"/>
      <c r="I65" s="33"/>
      <c r="J65" s="90"/>
      <c r="K65" s="49"/>
    </row>
    <row r="66" spans="1:11" ht="14.25" customHeight="1">
      <c r="A66" s="48"/>
      <c r="B66" s="33"/>
      <c r="C66" s="32"/>
      <c r="D66" s="33"/>
      <c r="E66" s="33"/>
      <c r="F66" s="33"/>
      <c r="G66" s="33"/>
      <c r="H66" s="33"/>
      <c r="I66" s="33"/>
      <c r="J66" s="90"/>
      <c r="K66" s="49"/>
    </row>
    <row r="67" spans="1:11" ht="14.25" customHeight="1">
      <c r="A67" s="48"/>
      <c r="B67" s="33"/>
      <c r="C67" s="32"/>
      <c r="D67" s="33"/>
      <c r="E67" s="33"/>
      <c r="F67" s="33"/>
      <c r="G67" s="33"/>
      <c r="H67" s="33"/>
      <c r="I67" s="33"/>
      <c r="J67" s="90"/>
      <c r="K67" s="49"/>
    </row>
    <row r="68" spans="1:11" ht="14.25" customHeight="1">
      <c r="A68" s="48"/>
      <c r="B68" s="33"/>
      <c r="C68" s="32"/>
      <c r="D68" s="33"/>
      <c r="E68" s="33"/>
      <c r="F68" s="33"/>
      <c r="G68" s="33"/>
      <c r="H68" s="33"/>
      <c r="I68" s="33"/>
      <c r="J68" s="90"/>
      <c r="K68" s="49"/>
    </row>
    <row r="69" spans="1:11" ht="14.25" customHeight="1">
      <c r="A69" s="48"/>
      <c r="B69" s="33"/>
      <c r="C69" s="32"/>
      <c r="D69" s="33"/>
      <c r="E69" s="33"/>
      <c r="F69" s="33"/>
      <c r="G69" s="33"/>
      <c r="H69" s="33"/>
      <c r="I69" s="33"/>
      <c r="J69" s="90"/>
      <c r="K69" s="49"/>
    </row>
    <row r="70" spans="1:11" ht="14.25" customHeight="1">
      <c r="A70" s="48"/>
      <c r="B70" s="33"/>
      <c r="C70" s="32"/>
      <c r="D70" s="33"/>
      <c r="E70" s="33"/>
      <c r="F70" s="33"/>
      <c r="G70" s="33"/>
      <c r="H70" s="33"/>
      <c r="I70" s="33"/>
      <c r="J70" s="90"/>
      <c r="K70" s="49"/>
    </row>
    <row r="71" spans="1:11" ht="14.25" customHeight="1">
      <c r="A71" s="48"/>
      <c r="B71" s="33"/>
      <c r="C71" s="32"/>
      <c r="D71" s="33"/>
      <c r="E71" s="33"/>
      <c r="F71" s="33"/>
      <c r="G71" s="33"/>
      <c r="H71" s="33"/>
      <c r="I71" s="33"/>
      <c r="J71" s="90"/>
      <c r="K71" s="49"/>
    </row>
    <row r="72" spans="1:11" ht="14.25" customHeight="1">
      <c r="A72" s="48"/>
      <c r="B72" s="33"/>
      <c r="C72" s="32"/>
      <c r="D72" s="33"/>
      <c r="E72" s="33"/>
      <c r="F72" s="33"/>
      <c r="G72" s="33"/>
      <c r="H72" s="33"/>
      <c r="I72" s="33"/>
      <c r="J72" s="90"/>
      <c r="K72" s="49"/>
    </row>
    <row r="73" spans="1:11" ht="14.25" customHeight="1">
      <c r="A73" s="48"/>
      <c r="B73" s="33"/>
      <c r="C73" s="32"/>
      <c r="D73" s="33"/>
      <c r="E73" s="33"/>
      <c r="F73" s="33"/>
      <c r="G73" s="33"/>
      <c r="H73" s="33"/>
      <c r="I73" s="33"/>
      <c r="J73" s="90"/>
      <c r="K73" s="49"/>
    </row>
    <row r="74" spans="1:11" ht="14.25" customHeight="1">
      <c r="A74" s="48"/>
      <c r="B74" s="33"/>
      <c r="C74" s="32"/>
      <c r="D74" s="33"/>
      <c r="E74" s="33"/>
      <c r="F74" s="33"/>
      <c r="G74" s="33"/>
      <c r="H74" s="33"/>
      <c r="I74" s="33"/>
      <c r="J74" s="90"/>
      <c r="K74" s="49"/>
    </row>
    <row r="75" spans="1:11" ht="14.25" customHeight="1">
      <c r="A75" s="48"/>
      <c r="B75" s="33"/>
      <c r="C75" s="32"/>
      <c r="D75" s="33"/>
      <c r="E75" s="33"/>
      <c r="F75" s="33"/>
      <c r="G75" s="33"/>
      <c r="H75" s="33"/>
      <c r="I75" s="33"/>
      <c r="J75" s="90"/>
      <c r="K75" s="49"/>
    </row>
    <row r="76" spans="1:11" ht="14.25" customHeight="1">
      <c r="A76" s="48"/>
      <c r="B76" s="33"/>
      <c r="C76" s="32"/>
      <c r="D76" s="33"/>
      <c r="E76" s="33"/>
      <c r="F76" s="33"/>
      <c r="G76" s="33"/>
      <c r="H76" s="33"/>
      <c r="I76" s="33"/>
      <c r="J76" s="90"/>
      <c r="K76" s="49"/>
    </row>
    <row r="77" spans="1:11" ht="14.25" customHeight="1">
      <c r="A77" s="48"/>
      <c r="B77" s="33"/>
      <c r="C77" s="32"/>
      <c r="D77" s="33"/>
      <c r="E77" s="33"/>
      <c r="F77" s="33"/>
      <c r="G77" s="33"/>
      <c r="H77" s="33"/>
      <c r="I77" s="33"/>
      <c r="J77" s="90"/>
      <c r="K77" s="49"/>
    </row>
    <row r="78" spans="1:11" ht="14.25" customHeight="1">
      <c r="A78" s="48"/>
      <c r="B78" s="33"/>
      <c r="C78" s="32"/>
      <c r="D78" s="33"/>
      <c r="E78" s="33"/>
      <c r="F78" s="33"/>
      <c r="G78" s="33"/>
      <c r="H78" s="33"/>
      <c r="I78" s="33"/>
      <c r="J78" s="90"/>
      <c r="K78" s="49"/>
    </row>
    <row r="79" spans="1:11" ht="14.25" customHeight="1">
      <c r="A79" s="48"/>
      <c r="B79" s="33"/>
      <c r="C79" s="32"/>
      <c r="D79" s="33"/>
      <c r="E79" s="33"/>
      <c r="F79" s="33"/>
      <c r="G79" s="33"/>
      <c r="H79" s="33"/>
      <c r="I79" s="33"/>
      <c r="J79" s="90"/>
      <c r="K79" s="49"/>
    </row>
    <row r="80" spans="1:11" ht="14.25" customHeight="1">
      <c r="A80" s="48"/>
      <c r="B80" s="33"/>
      <c r="C80" s="32"/>
      <c r="D80" s="33"/>
      <c r="E80" s="33"/>
      <c r="F80" s="33"/>
      <c r="G80" s="33"/>
      <c r="H80" s="33"/>
      <c r="I80" s="33"/>
      <c r="J80" s="90"/>
      <c r="K80" s="49"/>
    </row>
    <row r="81" spans="1:11" ht="14.25" customHeight="1">
      <c r="A81" s="48"/>
      <c r="B81" s="33"/>
      <c r="C81" s="32"/>
      <c r="D81" s="33"/>
      <c r="E81" s="33"/>
      <c r="F81" s="33"/>
      <c r="G81" s="33"/>
      <c r="H81" s="33"/>
      <c r="I81" s="33"/>
      <c r="J81" s="90"/>
      <c r="K81" s="49"/>
    </row>
    <row r="82" spans="1:11" ht="14.25" customHeight="1">
      <c r="A82" s="48"/>
      <c r="B82" s="33"/>
      <c r="C82" s="32"/>
      <c r="D82" s="33"/>
      <c r="E82" s="33"/>
      <c r="F82" s="33"/>
      <c r="G82" s="33"/>
      <c r="H82" s="33"/>
      <c r="I82" s="33"/>
      <c r="J82" s="90"/>
      <c r="K82" s="49"/>
    </row>
    <row r="83" spans="1:11" ht="14.25" customHeight="1">
      <c r="A83" s="48"/>
      <c r="B83" s="33"/>
      <c r="C83" s="32"/>
      <c r="D83" s="33"/>
      <c r="E83" s="33"/>
      <c r="F83" s="33"/>
      <c r="G83" s="33"/>
      <c r="H83" s="33"/>
      <c r="I83" s="33"/>
      <c r="J83" s="90"/>
      <c r="K83" s="49"/>
    </row>
    <row r="84" spans="1:11" ht="14.25" customHeight="1">
      <c r="A84" s="48"/>
      <c r="B84" s="33"/>
      <c r="C84" s="32"/>
      <c r="D84" s="33"/>
      <c r="E84" s="33"/>
      <c r="F84" s="33"/>
      <c r="G84" s="33"/>
      <c r="H84" s="33"/>
      <c r="I84" s="33"/>
      <c r="J84" s="90"/>
      <c r="K84" s="49"/>
    </row>
    <row r="85" spans="1:11" ht="14.25" customHeight="1">
      <c r="A85" s="48"/>
      <c r="B85" s="33"/>
      <c r="C85" s="32"/>
      <c r="D85" s="33"/>
      <c r="E85" s="33"/>
      <c r="F85" s="33"/>
      <c r="G85" s="33"/>
      <c r="H85" s="33"/>
      <c r="I85" s="33"/>
      <c r="J85" s="90"/>
      <c r="K85" s="49"/>
    </row>
    <row r="86" spans="1:11" ht="14.25" customHeight="1">
      <c r="A86" s="48"/>
      <c r="B86" s="33"/>
      <c r="C86" s="32"/>
      <c r="D86" s="33"/>
      <c r="E86" s="33"/>
      <c r="F86" s="33"/>
      <c r="G86" s="33"/>
      <c r="H86" s="33"/>
      <c r="I86" s="33"/>
      <c r="J86" s="90"/>
      <c r="K86" s="49"/>
    </row>
    <row r="87" spans="1:11" ht="14.25" customHeight="1">
      <c r="A87" s="48"/>
      <c r="B87" s="33"/>
      <c r="C87" s="32"/>
      <c r="D87" s="33"/>
      <c r="E87" s="33"/>
      <c r="F87" s="33"/>
      <c r="G87" s="33"/>
      <c r="H87" s="33"/>
      <c r="I87" s="33"/>
      <c r="J87" s="90"/>
      <c r="K87" s="49"/>
    </row>
    <row r="88" spans="1:11" ht="14.25" customHeight="1">
      <c r="A88" s="48"/>
      <c r="B88" s="33"/>
      <c r="C88" s="32"/>
      <c r="D88" s="33"/>
      <c r="E88" s="33"/>
      <c r="F88" s="33"/>
      <c r="G88" s="33"/>
      <c r="H88" s="33"/>
      <c r="I88" s="33"/>
      <c r="J88" s="90"/>
      <c r="K88" s="49"/>
    </row>
    <row r="89" spans="1:11" ht="14.25" customHeight="1">
      <c r="A89" s="48"/>
      <c r="B89" s="33"/>
      <c r="C89" s="32"/>
      <c r="D89" s="33"/>
      <c r="E89" s="33"/>
      <c r="F89" s="33"/>
      <c r="G89" s="33"/>
      <c r="H89" s="33"/>
      <c r="I89" s="33"/>
      <c r="J89" s="90"/>
      <c r="K89" s="49"/>
    </row>
    <row r="90" spans="1:11" ht="14.25" customHeight="1">
      <c r="A90" s="48"/>
      <c r="B90" s="33"/>
      <c r="C90" s="32"/>
      <c r="D90" s="33"/>
      <c r="E90" s="33"/>
      <c r="F90" s="33"/>
      <c r="G90" s="33"/>
      <c r="H90" s="33"/>
      <c r="I90" s="33"/>
      <c r="J90" s="90"/>
      <c r="K90" s="49"/>
    </row>
    <row r="91" spans="1:11" ht="14.25" customHeight="1">
      <c r="A91" s="48"/>
      <c r="B91" s="33"/>
      <c r="C91" s="32"/>
      <c r="D91" s="33"/>
      <c r="E91" s="33"/>
      <c r="F91" s="33"/>
      <c r="G91" s="33"/>
      <c r="H91" s="33"/>
      <c r="I91" s="33"/>
      <c r="J91" s="90"/>
      <c r="K91" s="49"/>
    </row>
    <row r="92" spans="1:11" ht="14.25" customHeight="1">
      <c r="A92" s="48"/>
      <c r="B92" s="33"/>
      <c r="C92" s="32"/>
      <c r="D92" s="33"/>
      <c r="E92" s="33"/>
      <c r="F92" s="33"/>
      <c r="G92" s="33"/>
      <c r="H92" s="33"/>
      <c r="I92" s="33"/>
      <c r="J92" s="90"/>
      <c r="K92" s="49"/>
    </row>
    <row r="93" spans="1:11" ht="14.25" customHeight="1">
      <c r="A93" s="48"/>
      <c r="B93" s="33"/>
      <c r="C93" s="32"/>
      <c r="D93" s="33"/>
      <c r="E93" s="33"/>
      <c r="F93" s="33"/>
      <c r="G93" s="33"/>
      <c r="H93" s="33"/>
      <c r="I93" s="33"/>
      <c r="J93" s="90"/>
      <c r="K93" s="49"/>
    </row>
    <row r="94" spans="1:11" ht="14.25" customHeight="1">
      <c r="A94" s="48"/>
      <c r="B94" s="33"/>
      <c r="C94" s="32"/>
      <c r="D94" s="33"/>
      <c r="E94" s="33"/>
      <c r="F94" s="33"/>
      <c r="G94" s="33"/>
      <c r="H94" s="33"/>
      <c r="I94" s="33"/>
      <c r="J94" s="90"/>
      <c r="K94" s="49"/>
    </row>
    <row r="95" spans="1:11" ht="14.25" customHeight="1">
      <c r="A95" s="48"/>
      <c r="B95" s="33"/>
      <c r="C95" s="32"/>
      <c r="D95" s="33"/>
      <c r="E95" s="33"/>
      <c r="F95" s="33"/>
      <c r="G95" s="33"/>
      <c r="H95" s="33"/>
      <c r="I95" s="33"/>
      <c r="J95" s="90"/>
      <c r="K95" s="49"/>
    </row>
    <row r="96" spans="1:11" ht="14.25" customHeight="1">
      <c r="A96" s="48"/>
      <c r="B96" s="33"/>
      <c r="C96" s="32"/>
      <c r="D96" s="33"/>
      <c r="E96" s="33"/>
      <c r="F96" s="33"/>
      <c r="G96" s="33"/>
      <c r="H96" s="33"/>
      <c r="I96" s="33"/>
      <c r="J96" s="90"/>
      <c r="K96" s="49"/>
    </row>
    <row r="97" spans="1:11" ht="14.25" customHeight="1">
      <c r="A97" s="48"/>
      <c r="B97" s="33"/>
      <c r="C97" s="32"/>
      <c r="D97" s="33"/>
      <c r="E97" s="33"/>
      <c r="F97" s="33"/>
      <c r="G97" s="33"/>
      <c r="H97" s="33"/>
      <c r="I97" s="33"/>
      <c r="J97" s="90"/>
      <c r="K97" s="49"/>
    </row>
    <row r="98" spans="1:11" ht="14.25" customHeight="1">
      <c r="A98" s="48"/>
      <c r="B98" s="33"/>
      <c r="C98" s="32"/>
      <c r="D98" s="33"/>
      <c r="E98" s="33"/>
      <c r="F98" s="33"/>
      <c r="G98" s="33"/>
      <c r="H98" s="33"/>
      <c r="I98" s="33"/>
      <c r="J98" s="90"/>
      <c r="K98" s="49"/>
    </row>
    <row r="99" spans="1:11" ht="14.25" customHeight="1">
      <c r="A99" s="48"/>
      <c r="B99" s="33"/>
      <c r="C99" s="32"/>
      <c r="D99" s="33"/>
      <c r="E99" s="33"/>
      <c r="F99" s="33"/>
      <c r="G99" s="33"/>
      <c r="H99" s="33"/>
      <c r="I99" s="33"/>
      <c r="J99" s="90"/>
      <c r="K99" s="49"/>
    </row>
    <row r="100" spans="1:11" ht="14.25" customHeight="1">
      <c r="A100" s="48"/>
      <c r="B100" s="33"/>
      <c r="C100" s="32"/>
      <c r="D100" s="33"/>
      <c r="E100" s="33"/>
      <c r="F100" s="33"/>
      <c r="G100" s="33"/>
      <c r="H100" s="33"/>
      <c r="I100" s="33"/>
      <c r="J100" s="90"/>
      <c r="K100" s="49"/>
    </row>
    <row r="101" spans="1:11" ht="14.25" customHeight="1">
      <c r="A101" s="48"/>
      <c r="B101" s="33"/>
      <c r="C101" s="32"/>
      <c r="D101" s="33"/>
      <c r="E101" s="33"/>
      <c r="F101" s="33"/>
      <c r="G101" s="33"/>
      <c r="H101" s="33"/>
      <c r="I101" s="33"/>
      <c r="J101" s="90"/>
      <c r="K101" s="49"/>
    </row>
    <row r="102" spans="1:11" ht="14.25" customHeight="1">
      <c r="A102" s="48"/>
      <c r="B102" s="33"/>
      <c r="C102" s="32"/>
      <c r="D102" s="33"/>
      <c r="E102" s="33"/>
      <c r="F102" s="33"/>
      <c r="G102" s="33"/>
      <c r="H102" s="33"/>
      <c r="I102" s="33"/>
      <c r="J102" s="90"/>
      <c r="K102" s="49"/>
    </row>
    <row r="103" spans="1:11" ht="14.25" customHeight="1">
      <c r="A103" s="48"/>
      <c r="B103" s="33"/>
      <c r="C103" s="32"/>
      <c r="D103" s="33"/>
      <c r="E103" s="33"/>
      <c r="F103" s="33"/>
      <c r="G103" s="33"/>
      <c r="H103" s="33"/>
      <c r="I103" s="33"/>
      <c r="J103" s="90"/>
      <c r="K103" s="49"/>
    </row>
    <row r="104" spans="1:11" ht="14.25" customHeight="1">
      <c r="A104" s="48"/>
      <c r="B104" s="33"/>
      <c r="C104" s="32"/>
      <c r="D104" s="33"/>
      <c r="E104" s="33"/>
      <c r="F104" s="33"/>
      <c r="G104" s="33"/>
      <c r="H104" s="33"/>
      <c r="I104" s="33"/>
      <c r="J104" s="90"/>
      <c r="K104" s="49"/>
    </row>
    <row r="105" spans="1:11" ht="14.25" customHeight="1">
      <c r="A105" s="48"/>
      <c r="B105" s="33"/>
      <c r="C105" s="32"/>
      <c r="D105" s="33"/>
      <c r="E105" s="33"/>
      <c r="F105" s="33"/>
      <c r="G105" s="33"/>
      <c r="H105" s="33"/>
      <c r="I105" s="33"/>
      <c r="J105" s="90"/>
      <c r="K105" s="49"/>
    </row>
    <row r="106" spans="1:11" ht="14.25" customHeight="1">
      <c r="A106" s="48"/>
      <c r="B106" s="33"/>
      <c r="C106" s="32"/>
      <c r="D106" s="33"/>
      <c r="E106" s="33"/>
      <c r="F106" s="33"/>
      <c r="G106" s="33"/>
      <c r="H106" s="33"/>
      <c r="I106" s="33"/>
      <c r="J106" s="90"/>
      <c r="K106" s="49"/>
    </row>
    <row r="107" spans="1:11" ht="14.25" customHeight="1">
      <c r="A107" s="48"/>
      <c r="B107" s="33"/>
      <c r="C107" s="32"/>
      <c r="D107" s="33"/>
      <c r="E107" s="33"/>
      <c r="F107" s="33"/>
      <c r="G107" s="33"/>
      <c r="H107" s="33"/>
      <c r="I107" s="33"/>
      <c r="J107" s="90"/>
      <c r="K107" s="49"/>
    </row>
    <row r="108" spans="1:11" ht="14.25" customHeight="1">
      <c r="A108" s="48"/>
      <c r="B108" s="33"/>
      <c r="C108" s="32"/>
      <c r="D108" s="33"/>
      <c r="E108" s="33"/>
      <c r="F108" s="33"/>
      <c r="G108" s="33"/>
      <c r="H108" s="33"/>
      <c r="I108" s="33"/>
      <c r="J108" s="90"/>
      <c r="K108" s="49"/>
    </row>
    <row r="109" spans="1:11" ht="14.25" customHeight="1">
      <c r="A109" s="48"/>
      <c r="B109" s="33"/>
      <c r="C109" s="32"/>
      <c r="D109" s="33"/>
      <c r="E109" s="33"/>
      <c r="F109" s="33"/>
      <c r="G109" s="33"/>
      <c r="H109" s="33"/>
      <c r="I109" s="33"/>
      <c r="J109" s="90"/>
      <c r="K109" s="49"/>
    </row>
    <row r="110" spans="1:11" ht="14.25" customHeight="1">
      <c r="A110" s="48"/>
      <c r="B110" s="33"/>
      <c r="C110" s="32"/>
      <c r="D110" s="33"/>
      <c r="E110" s="33"/>
      <c r="F110" s="33"/>
      <c r="G110" s="33"/>
      <c r="H110" s="33"/>
      <c r="I110" s="33"/>
      <c r="J110" s="90"/>
      <c r="K110" s="49"/>
    </row>
    <row r="111" spans="1:11" ht="14.25" customHeight="1">
      <c r="A111" s="48"/>
      <c r="B111" s="33"/>
      <c r="C111" s="32"/>
      <c r="D111" s="33"/>
      <c r="E111" s="33"/>
      <c r="F111" s="33"/>
      <c r="G111" s="33"/>
      <c r="H111" s="33"/>
      <c r="I111" s="33"/>
      <c r="J111" s="90"/>
      <c r="K111" s="49"/>
    </row>
    <row r="112" spans="1:11" ht="14.25" customHeight="1">
      <c r="A112" s="48"/>
      <c r="B112" s="33"/>
      <c r="C112" s="32"/>
      <c r="D112" s="33"/>
      <c r="E112" s="33"/>
      <c r="F112" s="33"/>
      <c r="G112" s="33"/>
      <c r="H112" s="33"/>
      <c r="I112" s="33"/>
      <c r="J112" s="90"/>
      <c r="K112" s="49"/>
    </row>
    <row r="113" spans="1:11" ht="14.25" customHeight="1">
      <c r="A113" s="48"/>
      <c r="B113" s="33"/>
      <c r="C113" s="32"/>
      <c r="D113" s="33"/>
      <c r="E113" s="33"/>
      <c r="F113" s="33"/>
      <c r="G113" s="33"/>
      <c r="H113" s="33"/>
      <c r="I113" s="33"/>
      <c r="J113" s="90"/>
      <c r="K113" s="49"/>
    </row>
    <row r="114" spans="1:11" ht="14.25" customHeight="1">
      <c r="A114" s="48"/>
      <c r="B114" s="33"/>
      <c r="C114" s="32"/>
      <c r="D114" s="33"/>
      <c r="E114" s="33"/>
      <c r="F114" s="33"/>
      <c r="G114" s="33"/>
      <c r="H114" s="33"/>
      <c r="I114" s="33"/>
      <c r="J114" s="90"/>
      <c r="K114" s="49"/>
    </row>
    <row r="115" spans="1:11" ht="14.25" customHeight="1">
      <c r="A115" s="48"/>
      <c r="B115" s="33"/>
      <c r="C115" s="32"/>
      <c r="D115" s="33"/>
      <c r="E115" s="33"/>
      <c r="F115" s="33"/>
      <c r="G115" s="33"/>
      <c r="H115" s="33"/>
      <c r="I115" s="33"/>
      <c r="J115" s="90"/>
      <c r="K115" s="49"/>
    </row>
    <row r="116" spans="1:11" ht="14.25" customHeight="1">
      <c r="A116" s="48"/>
      <c r="B116" s="33"/>
      <c r="C116" s="32"/>
      <c r="D116" s="33"/>
      <c r="E116" s="33"/>
      <c r="F116" s="33"/>
      <c r="G116" s="33"/>
      <c r="H116" s="33"/>
      <c r="I116" s="33"/>
      <c r="J116" s="90"/>
      <c r="K116" s="49"/>
    </row>
    <row r="117" spans="1:11" ht="14.25" customHeight="1">
      <c r="A117" s="48"/>
      <c r="B117" s="33"/>
      <c r="C117" s="32"/>
      <c r="D117" s="33"/>
      <c r="E117" s="33"/>
      <c r="F117" s="33"/>
      <c r="G117" s="33"/>
      <c r="H117" s="33"/>
      <c r="I117" s="33"/>
      <c r="J117" s="90"/>
      <c r="K117" s="49"/>
    </row>
    <row r="118" spans="1:11" ht="14.25" customHeight="1">
      <c r="A118" s="48"/>
      <c r="B118" s="33"/>
      <c r="C118" s="32"/>
      <c r="D118" s="33"/>
      <c r="E118" s="33"/>
      <c r="F118" s="33"/>
      <c r="G118" s="33"/>
      <c r="H118" s="33"/>
      <c r="I118" s="33"/>
      <c r="J118" s="90"/>
      <c r="K118" s="49"/>
    </row>
    <row r="119" spans="1:11" ht="14.25" customHeight="1">
      <c r="A119" s="48"/>
      <c r="B119" s="33"/>
      <c r="C119" s="32"/>
      <c r="D119" s="33"/>
      <c r="E119" s="33"/>
      <c r="F119" s="33"/>
      <c r="G119" s="33"/>
      <c r="H119" s="33"/>
      <c r="I119" s="33"/>
      <c r="J119" s="90"/>
      <c r="K119" s="49"/>
    </row>
    <row r="120" spans="1:11" ht="14.25" customHeight="1">
      <c r="A120" s="48"/>
      <c r="B120" s="33"/>
      <c r="C120" s="32"/>
      <c r="D120" s="33"/>
      <c r="E120" s="33"/>
      <c r="F120" s="33"/>
      <c r="G120" s="33"/>
      <c r="H120" s="33"/>
      <c r="I120" s="33"/>
      <c r="J120" s="90"/>
      <c r="K120" s="49"/>
    </row>
    <row r="121" spans="1:11" ht="14.25" customHeight="1">
      <c r="A121" s="48"/>
      <c r="B121" s="33"/>
      <c r="C121" s="32"/>
      <c r="D121" s="33"/>
      <c r="E121" s="33"/>
      <c r="F121" s="33"/>
      <c r="G121" s="33"/>
      <c r="H121" s="33"/>
      <c r="I121" s="33"/>
      <c r="J121" s="90"/>
      <c r="K121" s="49"/>
    </row>
    <row r="122" spans="1:11" ht="14.25" customHeight="1">
      <c r="A122" s="48"/>
      <c r="B122" s="33"/>
      <c r="C122" s="32"/>
      <c r="D122" s="33"/>
      <c r="E122" s="33"/>
      <c r="F122" s="33"/>
      <c r="G122" s="33"/>
      <c r="H122" s="33"/>
      <c r="I122" s="33"/>
      <c r="J122" s="90"/>
      <c r="K122" s="49"/>
    </row>
    <row r="123" spans="1:11" ht="14.25" customHeight="1">
      <c r="A123" s="48"/>
      <c r="B123" s="33"/>
      <c r="C123" s="32"/>
      <c r="D123" s="33"/>
      <c r="E123" s="33"/>
      <c r="F123" s="33"/>
      <c r="G123" s="33"/>
      <c r="H123" s="33"/>
      <c r="I123" s="33"/>
      <c r="J123" s="90"/>
      <c r="K123" s="49"/>
    </row>
    <row r="124" spans="1:11" ht="14.25" customHeight="1">
      <c r="A124" s="48"/>
      <c r="B124" s="33"/>
      <c r="C124" s="32"/>
      <c r="D124" s="33"/>
      <c r="E124" s="33"/>
      <c r="F124" s="33"/>
      <c r="G124" s="33"/>
      <c r="H124" s="33"/>
      <c r="I124" s="33"/>
      <c r="J124" s="90"/>
      <c r="K124" s="49"/>
    </row>
    <row r="125" spans="1:11" ht="14.25" customHeight="1">
      <c r="A125" s="48"/>
      <c r="B125" s="33"/>
      <c r="C125" s="32"/>
      <c r="D125" s="33"/>
      <c r="E125" s="33"/>
      <c r="F125" s="33"/>
      <c r="G125" s="33"/>
      <c r="H125" s="33"/>
      <c r="I125" s="33"/>
      <c r="J125" s="90"/>
      <c r="K125" s="49"/>
    </row>
    <row r="126" spans="1:11" ht="14.25" customHeight="1">
      <c r="A126" s="48"/>
      <c r="B126" s="33"/>
      <c r="C126" s="32"/>
      <c r="D126" s="33"/>
      <c r="E126" s="33"/>
      <c r="F126" s="33"/>
      <c r="G126" s="33"/>
      <c r="H126" s="33"/>
      <c r="I126" s="33"/>
      <c r="J126" s="90"/>
      <c r="K126" s="49"/>
    </row>
    <row r="127" spans="1:11" ht="14.25" customHeight="1">
      <c r="A127" s="48"/>
      <c r="B127" s="33"/>
      <c r="C127" s="32"/>
      <c r="D127" s="33"/>
      <c r="E127" s="33"/>
      <c r="F127" s="33"/>
      <c r="G127" s="33"/>
      <c r="H127" s="33"/>
      <c r="I127" s="33"/>
      <c r="J127" s="90"/>
      <c r="K127" s="49"/>
    </row>
    <row r="128" spans="1:11" ht="14.25" customHeight="1">
      <c r="A128" s="48"/>
      <c r="B128" s="33"/>
      <c r="C128" s="32"/>
      <c r="D128" s="33"/>
      <c r="E128" s="33"/>
      <c r="F128" s="33"/>
      <c r="G128" s="33"/>
      <c r="H128" s="33"/>
      <c r="I128" s="33"/>
      <c r="J128" s="90"/>
      <c r="K128" s="49"/>
    </row>
    <row r="129" spans="1:11" ht="14.25" customHeight="1">
      <c r="A129" s="48"/>
      <c r="B129" s="33"/>
      <c r="C129" s="32"/>
      <c r="D129" s="33"/>
      <c r="E129" s="33"/>
      <c r="F129" s="33"/>
      <c r="G129" s="33"/>
      <c r="H129" s="33"/>
      <c r="I129" s="33"/>
      <c r="J129" s="90"/>
      <c r="K129" s="49"/>
    </row>
    <row r="130" spans="1:11" ht="14.25" customHeight="1">
      <c r="A130" s="48"/>
      <c r="B130" s="33"/>
      <c r="C130" s="32"/>
      <c r="D130" s="33"/>
      <c r="E130" s="33"/>
      <c r="F130" s="33"/>
      <c r="G130" s="33"/>
      <c r="H130" s="33"/>
      <c r="I130" s="33"/>
      <c r="J130" s="90"/>
      <c r="K130" s="49"/>
    </row>
    <row r="131" spans="1:11" ht="14.25" customHeight="1">
      <c r="A131" s="48"/>
      <c r="B131" s="33"/>
      <c r="C131" s="32"/>
      <c r="D131" s="33"/>
      <c r="E131" s="33"/>
      <c r="F131" s="33"/>
      <c r="G131" s="33"/>
      <c r="H131" s="33"/>
      <c r="I131" s="33"/>
      <c r="J131" s="90"/>
      <c r="K131" s="49"/>
    </row>
    <row r="132" spans="1:11" ht="14.25" customHeight="1">
      <c r="A132" s="48"/>
      <c r="B132" s="33"/>
      <c r="C132" s="32"/>
      <c r="D132" s="33"/>
      <c r="E132" s="33"/>
      <c r="F132" s="33"/>
      <c r="G132" s="33"/>
      <c r="H132" s="33"/>
      <c r="I132" s="33"/>
      <c r="J132" s="90"/>
      <c r="K132" s="49"/>
    </row>
    <row r="133" spans="1:11" ht="14.25" customHeight="1">
      <c r="A133" s="48"/>
      <c r="B133" s="33"/>
      <c r="C133" s="32"/>
      <c r="D133" s="33"/>
      <c r="E133" s="33"/>
      <c r="F133" s="33"/>
      <c r="G133" s="33"/>
      <c r="H133" s="33"/>
      <c r="I133" s="33"/>
      <c r="J133" s="90"/>
      <c r="K133" s="49"/>
    </row>
    <row r="134" spans="1:11" ht="14.25" customHeight="1">
      <c r="A134" s="48"/>
      <c r="B134" s="33"/>
      <c r="C134" s="32"/>
      <c r="D134" s="33"/>
      <c r="E134" s="33"/>
      <c r="F134" s="33"/>
      <c r="G134" s="33"/>
      <c r="H134" s="33"/>
      <c r="I134" s="33"/>
      <c r="J134" s="90"/>
      <c r="K134" s="49"/>
    </row>
    <row r="135" spans="1:11" ht="14.25" customHeight="1">
      <c r="A135" s="48"/>
      <c r="B135" s="33"/>
      <c r="C135" s="32"/>
      <c r="D135" s="33"/>
      <c r="E135" s="33"/>
      <c r="F135" s="33"/>
      <c r="G135" s="33"/>
      <c r="H135" s="33"/>
      <c r="I135" s="33"/>
      <c r="J135" s="90"/>
      <c r="K135" s="49"/>
    </row>
    <row r="136" spans="1:11" ht="14.25" customHeight="1">
      <c r="A136" s="48"/>
      <c r="B136" s="33"/>
      <c r="C136" s="32"/>
      <c r="D136" s="33"/>
      <c r="E136" s="33"/>
      <c r="F136" s="33"/>
      <c r="G136" s="33"/>
      <c r="H136" s="33"/>
      <c r="I136" s="33"/>
      <c r="J136" s="90"/>
      <c r="K136" s="49"/>
    </row>
    <row r="137" spans="1:11" ht="14.25" customHeight="1">
      <c r="A137" s="48"/>
      <c r="B137" s="33"/>
      <c r="C137" s="32"/>
      <c r="D137" s="33"/>
      <c r="E137" s="33"/>
      <c r="F137" s="33"/>
      <c r="G137" s="33"/>
      <c r="H137" s="33"/>
      <c r="I137" s="33"/>
      <c r="J137" s="90"/>
      <c r="K137" s="49"/>
    </row>
    <row r="138" spans="1:11" ht="14.25" customHeight="1">
      <c r="A138" s="48"/>
      <c r="B138" s="33"/>
      <c r="C138" s="32"/>
      <c r="D138" s="33"/>
      <c r="E138" s="33"/>
      <c r="F138" s="33"/>
      <c r="G138" s="33"/>
      <c r="H138" s="33"/>
      <c r="I138" s="33"/>
      <c r="J138" s="90"/>
      <c r="K138" s="49"/>
    </row>
    <row r="139" spans="1:11" ht="14.25" customHeight="1">
      <c r="A139" s="48"/>
      <c r="B139" s="33"/>
      <c r="C139" s="32"/>
      <c r="D139" s="33"/>
      <c r="E139" s="33"/>
      <c r="F139" s="33"/>
      <c r="G139" s="33"/>
      <c r="H139" s="33"/>
      <c r="I139" s="33"/>
      <c r="J139" s="90"/>
      <c r="K139" s="49"/>
    </row>
    <row r="140" spans="1:11" ht="14.25" customHeight="1">
      <c r="A140" s="48"/>
      <c r="B140" s="33"/>
      <c r="C140" s="32"/>
      <c r="D140" s="33"/>
      <c r="E140" s="33"/>
      <c r="F140" s="33"/>
      <c r="G140" s="33"/>
      <c r="H140" s="33"/>
      <c r="I140" s="33"/>
      <c r="J140" s="90"/>
      <c r="K140" s="49"/>
    </row>
    <row r="141" spans="1:11" ht="14.25" customHeight="1">
      <c r="A141" s="48"/>
      <c r="B141" s="33"/>
      <c r="C141" s="32"/>
      <c r="D141" s="33"/>
      <c r="E141" s="33"/>
      <c r="F141" s="33"/>
      <c r="G141" s="33"/>
      <c r="H141" s="33"/>
      <c r="I141" s="33"/>
      <c r="J141" s="90"/>
      <c r="K141" s="49"/>
    </row>
    <row r="142" spans="1:11" ht="14.25" customHeight="1">
      <c r="A142" s="48"/>
      <c r="B142" s="33"/>
      <c r="C142" s="32"/>
      <c r="D142" s="33"/>
      <c r="E142" s="33"/>
      <c r="F142" s="33"/>
      <c r="G142" s="33"/>
      <c r="H142" s="33"/>
      <c r="I142" s="33"/>
      <c r="J142" s="90"/>
      <c r="K142" s="49"/>
    </row>
    <row r="143" spans="1:11" ht="14.25" customHeight="1">
      <c r="A143" s="48"/>
      <c r="B143" s="33"/>
      <c r="C143" s="32"/>
      <c r="D143" s="33"/>
      <c r="E143" s="33"/>
      <c r="F143" s="33"/>
      <c r="G143" s="33"/>
      <c r="H143" s="33"/>
      <c r="I143" s="33"/>
      <c r="J143" s="90"/>
      <c r="K143" s="49"/>
    </row>
    <row r="144" spans="1:11" ht="14.25" customHeight="1">
      <c r="A144" s="48"/>
      <c r="B144" s="33"/>
      <c r="C144" s="32"/>
      <c r="D144" s="33"/>
      <c r="E144" s="33"/>
      <c r="F144" s="33"/>
      <c r="G144" s="33"/>
      <c r="H144" s="33"/>
      <c r="I144" s="33"/>
      <c r="J144" s="90"/>
      <c r="K144" s="49"/>
    </row>
    <row r="145" spans="1:11" ht="14.25" customHeight="1">
      <c r="A145" s="48"/>
      <c r="B145" s="33"/>
      <c r="C145" s="32"/>
      <c r="D145" s="33"/>
      <c r="E145" s="33"/>
      <c r="F145" s="33"/>
      <c r="G145" s="33"/>
      <c r="H145" s="33"/>
      <c r="I145" s="33"/>
      <c r="J145" s="90"/>
      <c r="K145" s="49"/>
    </row>
    <row r="146" spans="1:11" ht="14.25" customHeight="1">
      <c r="A146" s="48"/>
      <c r="B146" s="33"/>
      <c r="C146" s="32"/>
      <c r="D146" s="33"/>
      <c r="E146" s="33"/>
      <c r="F146" s="33"/>
      <c r="G146" s="33"/>
      <c r="H146" s="33"/>
      <c r="I146" s="33"/>
      <c r="J146" s="90"/>
      <c r="K146" s="49"/>
    </row>
    <row r="147" spans="1:11" ht="14.25" customHeight="1">
      <c r="A147" s="48"/>
      <c r="B147" s="33"/>
      <c r="C147" s="32"/>
      <c r="D147" s="33"/>
      <c r="E147" s="33"/>
      <c r="F147" s="33"/>
      <c r="G147" s="33"/>
      <c r="H147" s="33"/>
      <c r="I147" s="33"/>
      <c r="J147" s="90"/>
      <c r="K147" s="49"/>
    </row>
    <row r="148" spans="1:11" ht="14.25" customHeight="1">
      <c r="A148" s="48"/>
      <c r="B148" s="33"/>
      <c r="C148" s="32"/>
      <c r="D148" s="33"/>
      <c r="E148" s="33"/>
      <c r="F148" s="33"/>
      <c r="G148" s="33"/>
      <c r="H148" s="33"/>
      <c r="I148" s="33"/>
      <c r="J148" s="90"/>
      <c r="K148" s="49"/>
    </row>
    <row r="149" spans="1:11" ht="14.25" customHeight="1">
      <c r="A149" s="48"/>
      <c r="B149" s="33"/>
      <c r="C149" s="32"/>
      <c r="D149" s="33"/>
      <c r="E149" s="33"/>
      <c r="F149" s="33"/>
      <c r="G149" s="33"/>
      <c r="H149" s="33"/>
      <c r="I149" s="33"/>
      <c r="J149" s="90"/>
      <c r="K149" s="49"/>
    </row>
    <row r="150" spans="1:11" ht="14.25" customHeight="1">
      <c r="A150" s="48"/>
      <c r="B150" s="33"/>
      <c r="C150" s="32"/>
      <c r="D150" s="33"/>
      <c r="E150" s="33"/>
      <c r="F150" s="33"/>
      <c r="G150" s="33"/>
      <c r="H150" s="33"/>
      <c r="I150" s="33"/>
      <c r="J150" s="90"/>
      <c r="K150" s="49"/>
    </row>
    <row r="151" spans="1:11" ht="14.25" customHeight="1">
      <c r="A151" s="48"/>
      <c r="B151" s="33"/>
      <c r="C151" s="32"/>
      <c r="D151" s="33"/>
      <c r="E151" s="33"/>
      <c r="F151" s="33"/>
      <c r="G151" s="33"/>
      <c r="H151" s="33"/>
      <c r="I151" s="33"/>
      <c r="J151" s="90"/>
      <c r="K151" s="49"/>
    </row>
    <row r="152" spans="1:11" ht="14.25" customHeight="1">
      <c r="A152" s="48"/>
      <c r="B152" s="33"/>
      <c r="C152" s="32"/>
      <c r="D152" s="33"/>
      <c r="E152" s="33"/>
      <c r="F152" s="33"/>
      <c r="G152" s="33"/>
      <c r="H152" s="33"/>
      <c r="I152" s="33"/>
      <c r="J152" s="90"/>
      <c r="K152" s="49"/>
    </row>
    <row r="153" spans="1:11" ht="14.25" customHeight="1">
      <c r="A153" s="48"/>
      <c r="B153" s="33"/>
      <c r="C153" s="32"/>
      <c r="D153" s="33"/>
      <c r="E153" s="33"/>
      <c r="F153" s="33"/>
      <c r="G153" s="33"/>
      <c r="H153" s="33"/>
      <c r="I153" s="33"/>
      <c r="J153" s="90"/>
      <c r="K153" s="49"/>
    </row>
    <row r="154" spans="1:11" ht="14.25" customHeight="1">
      <c r="A154" s="48"/>
      <c r="B154" s="33"/>
      <c r="C154" s="32"/>
      <c r="D154" s="33"/>
      <c r="E154" s="33"/>
      <c r="F154" s="33"/>
      <c r="G154" s="33"/>
      <c r="H154" s="33"/>
      <c r="I154" s="33"/>
      <c r="J154" s="90"/>
      <c r="K154" s="49"/>
    </row>
    <row r="155" spans="1:11" ht="14.25" customHeight="1">
      <c r="A155" s="48"/>
      <c r="B155" s="33"/>
      <c r="C155" s="32"/>
      <c r="D155" s="33"/>
      <c r="E155" s="33"/>
      <c r="F155" s="33"/>
      <c r="G155" s="33"/>
      <c r="H155" s="33"/>
      <c r="I155" s="33"/>
      <c r="J155" s="90"/>
      <c r="K155" s="49"/>
    </row>
    <row r="156" spans="1:11" ht="14.25" customHeight="1">
      <c r="A156" s="48"/>
      <c r="B156" s="33"/>
      <c r="C156" s="32"/>
      <c r="D156" s="33"/>
      <c r="E156" s="33"/>
      <c r="F156" s="33"/>
      <c r="G156" s="33"/>
      <c r="H156" s="33"/>
      <c r="I156" s="33"/>
      <c r="J156" s="90"/>
      <c r="K156" s="49"/>
    </row>
    <row r="157" spans="1:11" ht="14.25" customHeight="1">
      <c r="A157" s="48"/>
      <c r="B157" s="33"/>
      <c r="C157" s="32"/>
      <c r="D157" s="33"/>
      <c r="E157" s="33"/>
      <c r="F157" s="33"/>
      <c r="G157" s="33"/>
      <c r="H157" s="33"/>
      <c r="I157" s="33"/>
      <c r="J157" s="90"/>
      <c r="K157" s="49"/>
    </row>
    <row r="158" spans="1:11" ht="14.25" customHeight="1">
      <c r="A158" s="48"/>
      <c r="B158" s="33"/>
      <c r="C158" s="32"/>
      <c r="D158" s="33"/>
      <c r="E158" s="33"/>
      <c r="F158" s="33"/>
      <c r="G158" s="33"/>
      <c r="H158" s="33"/>
      <c r="I158" s="33"/>
      <c r="J158" s="90"/>
      <c r="K158" s="49"/>
    </row>
    <row r="159" spans="1:11" ht="14.25" customHeight="1">
      <c r="A159" s="48"/>
      <c r="B159" s="33"/>
      <c r="C159" s="32"/>
      <c r="D159" s="33"/>
      <c r="E159" s="33"/>
      <c r="F159" s="33"/>
      <c r="G159" s="33"/>
      <c r="H159" s="33"/>
      <c r="I159" s="33"/>
      <c r="J159" s="90"/>
      <c r="K159" s="49"/>
    </row>
    <row r="160" spans="1:11" ht="14.25" customHeight="1">
      <c r="A160" s="48"/>
      <c r="B160" s="33"/>
      <c r="C160" s="32"/>
      <c r="D160" s="33"/>
      <c r="E160" s="33"/>
      <c r="F160" s="33"/>
      <c r="G160" s="33"/>
      <c r="H160" s="33"/>
      <c r="I160" s="33"/>
      <c r="J160" s="90"/>
      <c r="K160" s="49"/>
    </row>
    <row r="161" spans="1:11" ht="14.25" customHeight="1">
      <c r="A161" s="48"/>
      <c r="B161" s="33"/>
      <c r="C161" s="32"/>
      <c r="D161" s="33"/>
      <c r="E161" s="33"/>
      <c r="F161" s="33"/>
      <c r="G161" s="33"/>
      <c r="H161" s="33"/>
      <c r="I161" s="33"/>
      <c r="J161" s="90"/>
      <c r="K161" s="49"/>
    </row>
    <row r="162" spans="1:11" ht="14.25" customHeight="1">
      <c r="A162" s="48"/>
      <c r="B162" s="33"/>
      <c r="C162" s="32"/>
      <c r="D162" s="33"/>
      <c r="E162" s="33"/>
      <c r="F162" s="33"/>
      <c r="G162" s="33"/>
      <c r="H162" s="33"/>
      <c r="I162" s="33"/>
      <c r="J162" s="90"/>
      <c r="K162" s="49"/>
    </row>
    <row r="163" spans="1:11" ht="14.25" customHeight="1">
      <c r="A163" s="48"/>
      <c r="B163" s="33"/>
      <c r="C163" s="32"/>
      <c r="D163" s="33"/>
      <c r="E163" s="33"/>
      <c r="F163" s="33"/>
      <c r="G163" s="33"/>
      <c r="H163" s="33"/>
      <c r="I163" s="33"/>
      <c r="J163" s="90"/>
      <c r="K163" s="49"/>
    </row>
    <row r="164" spans="1:11" ht="14.25" customHeight="1">
      <c r="A164" s="48"/>
      <c r="B164" s="33"/>
      <c r="C164" s="32"/>
      <c r="D164" s="33"/>
      <c r="E164" s="33"/>
      <c r="F164" s="33"/>
      <c r="G164" s="33"/>
      <c r="H164" s="33"/>
      <c r="I164" s="33"/>
      <c r="J164" s="90"/>
      <c r="K164" s="49"/>
    </row>
    <row r="165" spans="1:11" ht="14.25" customHeight="1">
      <c r="A165" s="48"/>
      <c r="B165" s="33"/>
      <c r="C165" s="32"/>
      <c r="D165" s="33"/>
      <c r="E165" s="33"/>
      <c r="F165" s="33"/>
      <c r="G165" s="33"/>
      <c r="H165" s="33"/>
      <c r="I165" s="33"/>
      <c r="J165" s="90"/>
      <c r="K165" s="49"/>
    </row>
    <row r="166" spans="1:11" ht="14.25" customHeight="1">
      <c r="A166" s="48"/>
      <c r="B166" s="33"/>
      <c r="C166" s="32"/>
      <c r="D166" s="33"/>
      <c r="E166" s="33"/>
      <c r="F166" s="33"/>
      <c r="G166" s="33"/>
      <c r="H166" s="33"/>
      <c r="I166" s="33"/>
      <c r="J166" s="90"/>
      <c r="K166" s="49"/>
    </row>
    <row r="167" spans="1:11" ht="14.25" customHeight="1">
      <c r="A167" s="48"/>
      <c r="B167" s="33"/>
      <c r="C167" s="32"/>
      <c r="D167" s="33"/>
      <c r="E167" s="33"/>
      <c r="F167" s="33"/>
      <c r="G167" s="33"/>
      <c r="H167" s="33"/>
      <c r="I167" s="33"/>
      <c r="J167" s="90"/>
      <c r="K167" s="49"/>
    </row>
    <row r="168" spans="1:11" ht="14.25" customHeight="1">
      <c r="A168" s="48"/>
      <c r="B168" s="33"/>
      <c r="C168" s="32"/>
      <c r="D168" s="33"/>
      <c r="E168" s="33"/>
      <c r="F168" s="33"/>
      <c r="G168" s="33"/>
      <c r="H168" s="33"/>
      <c r="I168" s="33"/>
      <c r="J168" s="90"/>
      <c r="K168" s="49"/>
    </row>
    <row r="169" spans="1:11" ht="14.25" customHeight="1">
      <c r="A169" s="48"/>
      <c r="B169" s="33"/>
      <c r="C169" s="32"/>
      <c r="D169" s="33"/>
      <c r="E169" s="33"/>
      <c r="F169" s="33"/>
      <c r="G169" s="33"/>
      <c r="H169" s="33"/>
      <c r="I169" s="33"/>
      <c r="J169" s="90"/>
      <c r="K169" s="49"/>
    </row>
    <row r="170" spans="1:11" ht="14.25" customHeight="1">
      <c r="A170" s="48"/>
      <c r="B170" s="33"/>
      <c r="C170" s="32"/>
      <c r="D170" s="33"/>
      <c r="E170" s="33"/>
      <c r="F170" s="33"/>
      <c r="G170" s="33"/>
      <c r="H170" s="33"/>
      <c r="I170" s="33"/>
      <c r="J170" s="90"/>
      <c r="K170" s="49"/>
    </row>
    <row r="171" spans="1:11" ht="14.25" customHeight="1">
      <c r="A171" s="48"/>
      <c r="B171" s="33"/>
      <c r="C171" s="32"/>
      <c r="D171" s="33"/>
      <c r="E171" s="33"/>
      <c r="F171" s="33"/>
      <c r="G171" s="33"/>
      <c r="H171" s="33"/>
      <c r="I171" s="33"/>
      <c r="J171" s="90"/>
      <c r="K171" s="49"/>
    </row>
    <row r="172" spans="1:11" ht="14.25" customHeight="1">
      <c r="A172" s="48"/>
      <c r="B172" s="33"/>
      <c r="C172" s="32"/>
      <c r="D172" s="33"/>
      <c r="E172" s="33"/>
      <c r="F172" s="33"/>
      <c r="G172" s="33"/>
      <c r="H172" s="33"/>
      <c r="I172" s="33"/>
      <c r="J172" s="90"/>
      <c r="K172" s="49"/>
    </row>
    <row r="173" spans="1:11" ht="14.25" customHeight="1">
      <c r="A173" s="48"/>
      <c r="B173" s="33"/>
      <c r="C173" s="32"/>
      <c r="D173" s="33"/>
      <c r="E173" s="33"/>
      <c r="F173" s="33"/>
      <c r="G173" s="33"/>
      <c r="H173" s="33"/>
      <c r="I173" s="33"/>
      <c r="J173" s="90"/>
      <c r="K173" s="49"/>
    </row>
    <row r="174" spans="1:11" ht="14.25" customHeight="1">
      <c r="A174" s="48"/>
      <c r="B174" s="33"/>
      <c r="C174" s="32"/>
      <c r="D174" s="33"/>
      <c r="E174" s="33"/>
      <c r="F174" s="33"/>
      <c r="G174" s="33"/>
      <c r="H174" s="33"/>
      <c r="I174" s="33"/>
      <c r="J174" s="90"/>
      <c r="K174" s="49"/>
    </row>
    <row r="175" spans="1:11" ht="14.25" customHeight="1">
      <c r="A175" s="48"/>
      <c r="B175" s="33"/>
      <c r="C175" s="32"/>
      <c r="D175" s="33"/>
      <c r="E175" s="33"/>
      <c r="F175" s="33"/>
      <c r="G175" s="33"/>
      <c r="H175" s="33"/>
      <c r="I175" s="33"/>
      <c r="J175" s="90"/>
      <c r="K175" s="49"/>
    </row>
    <row r="176" spans="1:11" ht="14.25" customHeight="1">
      <c r="A176" s="48"/>
      <c r="B176" s="33"/>
      <c r="C176" s="32"/>
      <c r="D176" s="33"/>
      <c r="E176" s="33"/>
      <c r="F176" s="33"/>
      <c r="G176" s="33"/>
      <c r="H176" s="33"/>
      <c r="I176" s="33"/>
      <c r="J176" s="90"/>
      <c r="K176" s="49"/>
    </row>
    <row r="177" spans="1:11" ht="14.25" customHeight="1">
      <c r="A177" s="48"/>
      <c r="B177" s="33"/>
      <c r="C177" s="32"/>
      <c r="D177" s="33"/>
      <c r="E177" s="33"/>
      <c r="F177" s="33"/>
      <c r="G177" s="33"/>
      <c r="H177" s="33"/>
      <c r="I177" s="33"/>
      <c r="J177" s="90"/>
      <c r="K177" s="49"/>
    </row>
    <row r="178" spans="1:11" ht="14.25" customHeight="1">
      <c r="A178" s="48"/>
      <c r="B178" s="33"/>
      <c r="C178" s="32"/>
      <c r="D178" s="33"/>
      <c r="E178" s="33"/>
      <c r="F178" s="33"/>
      <c r="G178" s="33"/>
      <c r="H178" s="33"/>
      <c r="I178" s="33"/>
      <c r="J178" s="90"/>
      <c r="K178" s="49"/>
    </row>
    <row r="179" spans="1:11" ht="14.25" customHeight="1">
      <c r="A179" s="48"/>
      <c r="B179" s="33"/>
      <c r="C179" s="32"/>
      <c r="D179" s="33"/>
      <c r="E179" s="33"/>
      <c r="F179" s="33"/>
      <c r="G179" s="33"/>
      <c r="H179" s="33"/>
      <c r="I179" s="33"/>
      <c r="J179" s="90"/>
      <c r="K179" s="49"/>
    </row>
    <row r="180" spans="1:11" ht="14.25" customHeight="1">
      <c r="A180" s="48"/>
      <c r="B180" s="33"/>
      <c r="C180" s="32"/>
      <c r="D180" s="33"/>
      <c r="E180" s="33"/>
      <c r="F180" s="33"/>
      <c r="G180" s="33"/>
      <c r="H180" s="33"/>
      <c r="I180" s="33"/>
      <c r="J180" s="90"/>
      <c r="K180" s="49"/>
    </row>
    <row r="181" spans="1:11" ht="14.25" customHeight="1">
      <c r="A181" s="48"/>
      <c r="B181" s="33"/>
      <c r="C181" s="32"/>
      <c r="D181" s="33"/>
      <c r="E181" s="33"/>
      <c r="F181" s="33"/>
      <c r="G181" s="33"/>
      <c r="H181" s="33"/>
      <c r="I181" s="33"/>
      <c r="J181" s="90"/>
      <c r="K181" s="49"/>
    </row>
    <row r="182" spans="1:11" ht="14.25" customHeight="1">
      <c r="A182" s="48"/>
      <c r="B182" s="33"/>
      <c r="C182" s="32"/>
      <c r="D182" s="33"/>
      <c r="E182" s="33"/>
      <c r="F182" s="33"/>
      <c r="G182" s="33"/>
      <c r="H182" s="33"/>
      <c r="I182" s="33"/>
      <c r="J182" s="90"/>
      <c r="K182" s="49"/>
    </row>
    <row r="183" spans="1:11" ht="14.25" customHeight="1">
      <c r="A183" s="48"/>
      <c r="B183" s="33"/>
      <c r="C183" s="32"/>
      <c r="D183" s="33"/>
      <c r="E183" s="33"/>
      <c r="F183" s="33"/>
      <c r="G183" s="33"/>
      <c r="H183" s="33"/>
      <c r="I183" s="33"/>
      <c r="J183" s="90"/>
      <c r="K183" s="49"/>
    </row>
    <row r="184" spans="1:11" ht="14.25" customHeight="1">
      <c r="A184" s="48"/>
      <c r="B184" s="33"/>
      <c r="C184" s="32"/>
      <c r="D184" s="33"/>
      <c r="E184" s="33"/>
      <c r="F184" s="33"/>
      <c r="G184" s="33"/>
      <c r="H184" s="33"/>
      <c r="I184" s="33"/>
      <c r="J184" s="90"/>
      <c r="K184" s="49"/>
    </row>
    <row r="185" spans="1:11" ht="14.25" customHeight="1">
      <c r="A185" s="48"/>
      <c r="B185" s="33"/>
      <c r="C185" s="32"/>
      <c r="D185" s="33"/>
      <c r="E185" s="33"/>
      <c r="F185" s="33"/>
      <c r="G185" s="33"/>
      <c r="H185" s="33"/>
      <c r="I185" s="33"/>
      <c r="J185" s="90"/>
      <c r="K185" s="49"/>
    </row>
    <row r="186" spans="1:11" ht="14.25" customHeight="1">
      <c r="A186" s="48"/>
      <c r="B186" s="33"/>
      <c r="C186" s="32"/>
      <c r="D186" s="33"/>
      <c r="E186" s="33"/>
      <c r="F186" s="33"/>
      <c r="G186" s="33"/>
      <c r="H186" s="33"/>
      <c r="I186" s="33"/>
      <c r="J186" s="90"/>
      <c r="K186" s="49"/>
    </row>
    <row r="187" spans="1:11" ht="14.25" customHeight="1">
      <c r="A187" s="48"/>
      <c r="B187" s="33"/>
      <c r="C187" s="32"/>
      <c r="D187" s="33"/>
      <c r="E187" s="33"/>
      <c r="F187" s="33"/>
      <c r="G187" s="33"/>
      <c r="H187" s="33"/>
      <c r="I187" s="33"/>
      <c r="J187" s="90"/>
      <c r="K187" s="49"/>
    </row>
    <row r="188" spans="1:11" ht="14.25" customHeight="1">
      <c r="A188" s="48"/>
      <c r="B188" s="33"/>
      <c r="C188" s="32"/>
      <c r="D188" s="33"/>
      <c r="E188" s="33"/>
      <c r="F188" s="33"/>
      <c r="G188" s="33"/>
      <c r="H188" s="33"/>
      <c r="I188" s="33"/>
      <c r="J188" s="90"/>
      <c r="K188" s="49"/>
    </row>
    <row r="189" spans="1:11" ht="14.25" customHeight="1">
      <c r="A189" s="48"/>
      <c r="B189" s="33"/>
      <c r="C189" s="32"/>
      <c r="D189" s="33"/>
      <c r="E189" s="33"/>
      <c r="F189" s="33"/>
      <c r="G189" s="33"/>
      <c r="H189" s="33"/>
      <c r="I189" s="33"/>
      <c r="J189" s="90"/>
      <c r="K189" s="49"/>
    </row>
    <row r="190" spans="1:11" ht="14.25" customHeight="1">
      <c r="A190" s="48"/>
      <c r="B190" s="33"/>
      <c r="C190" s="32"/>
      <c r="D190" s="33"/>
      <c r="E190" s="33"/>
      <c r="F190" s="33"/>
      <c r="G190" s="33"/>
      <c r="H190" s="33"/>
      <c r="I190" s="33"/>
      <c r="J190" s="90"/>
      <c r="K190" s="49"/>
    </row>
    <row r="191" spans="1:11" ht="14.25" customHeight="1">
      <c r="A191" s="48"/>
      <c r="B191" s="33"/>
      <c r="C191" s="32"/>
      <c r="D191" s="33"/>
      <c r="E191" s="33"/>
      <c r="F191" s="33"/>
      <c r="G191" s="33"/>
      <c r="H191" s="33"/>
      <c r="I191" s="33"/>
      <c r="J191" s="90"/>
      <c r="K191" s="49"/>
    </row>
    <row r="192" spans="1:11" ht="14.25" customHeight="1">
      <c r="A192" s="48"/>
      <c r="B192" s="33"/>
      <c r="C192" s="32"/>
      <c r="D192" s="33"/>
      <c r="E192" s="33"/>
      <c r="F192" s="33"/>
      <c r="G192" s="33"/>
      <c r="H192" s="33"/>
      <c r="I192" s="33"/>
      <c r="J192" s="90"/>
      <c r="K192" s="49"/>
    </row>
    <row r="193" spans="1:11" ht="14.25" customHeight="1">
      <c r="A193" s="48"/>
      <c r="B193" s="33"/>
      <c r="C193" s="32"/>
      <c r="D193" s="33"/>
      <c r="E193" s="33"/>
      <c r="F193" s="33"/>
      <c r="G193" s="33"/>
      <c r="H193" s="33"/>
      <c r="I193" s="33"/>
      <c r="J193" s="90"/>
      <c r="K193" s="49"/>
    </row>
    <row r="194" spans="1:11" ht="14.25" customHeight="1">
      <c r="A194" s="48"/>
      <c r="B194" s="33"/>
      <c r="C194" s="32"/>
      <c r="D194" s="33"/>
      <c r="E194" s="33"/>
      <c r="F194" s="33"/>
      <c r="G194" s="33"/>
      <c r="H194" s="33"/>
      <c r="I194" s="33"/>
      <c r="J194" s="90"/>
      <c r="K194" s="49"/>
    </row>
    <row r="195" spans="1:11" ht="14.25" customHeight="1">
      <c r="A195" s="48"/>
      <c r="B195" s="33"/>
      <c r="C195" s="32"/>
      <c r="D195" s="33"/>
      <c r="E195" s="33"/>
      <c r="F195" s="33"/>
      <c r="G195" s="33"/>
      <c r="H195" s="33"/>
      <c r="I195" s="33"/>
      <c r="J195" s="90"/>
      <c r="K195" s="49"/>
    </row>
    <row r="196" spans="1:11" ht="14.25" customHeight="1">
      <c r="A196" s="48"/>
      <c r="B196" s="33"/>
      <c r="C196" s="32"/>
      <c r="D196" s="33"/>
      <c r="E196" s="33"/>
      <c r="F196" s="33"/>
      <c r="G196" s="33"/>
      <c r="H196" s="33"/>
      <c r="I196" s="33"/>
      <c r="J196" s="90"/>
      <c r="K196" s="49"/>
    </row>
    <row r="197" spans="1:11" ht="14.25" customHeight="1">
      <c r="A197" s="48"/>
      <c r="B197" s="33"/>
      <c r="C197" s="32"/>
      <c r="D197" s="33"/>
      <c r="E197" s="33"/>
      <c r="F197" s="33"/>
      <c r="G197" s="33"/>
      <c r="H197" s="33"/>
      <c r="I197" s="33"/>
      <c r="J197" s="90"/>
      <c r="K197" s="49"/>
    </row>
    <row r="198" spans="1:11" ht="14.25" customHeight="1">
      <c r="A198" s="48"/>
      <c r="B198" s="33"/>
      <c r="C198" s="32"/>
      <c r="D198" s="33"/>
      <c r="E198" s="33"/>
      <c r="F198" s="33"/>
      <c r="G198" s="33"/>
      <c r="H198" s="33"/>
      <c r="I198" s="33"/>
      <c r="J198" s="90"/>
      <c r="K198" s="49"/>
    </row>
    <row r="199" spans="1:11" ht="14.25" customHeight="1">
      <c r="A199" s="48"/>
      <c r="B199" s="33"/>
      <c r="C199" s="32"/>
      <c r="D199" s="33"/>
      <c r="E199" s="33"/>
      <c r="F199" s="33"/>
      <c r="G199" s="33"/>
      <c r="H199" s="33"/>
      <c r="I199" s="33"/>
      <c r="J199" s="90"/>
      <c r="K199" s="49"/>
    </row>
    <row r="200" spans="1:11" ht="14.25" customHeight="1">
      <c r="A200" s="48"/>
      <c r="B200" s="33"/>
      <c r="C200" s="32"/>
      <c r="D200" s="33"/>
      <c r="E200" s="33"/>
      <c r="F200" s="33"/>
      <c r="G200" s="33"/>
      <c r="H200" s="33"/>
      <c r="I200" s="33"/>
      <c r="J200" s="90"/>
      <c r="K200" s="49"/>
    </row>
    <row r="201" spans="1:11" ht="14.25" customHeight="1">
      <c r="A201" s="48"/>
      <c r="B201" s="33"/>
      <c r="C201" s="32"/>
      <c r="D201" s="33"/>
      <c r="E201" s="33"/>
      <c r="F201" s="33"/>
      <c r="G201" s="33"/>
      <c r="H201" s="33"/>
      <c r="I201" s="33"/>
      <c r="J201" s="90"/>
      <c r="K201" s="49"/>
    </row>
    <row r="202" spans="1:11" ht="14.25" customHeight="1">
      <c r="A202" s="48"/>
      <c r="B202" s="33"/>
      <c r="C202" s="32"/>
      <c r="D202" s="33"/>
      <c r="E202" s="33"/>
      <c r="F202" s="33"/>
      <c r="G202" s="33"/>
      <c r="H202" s="33"/>
      <c r="I202" s="33"/>
      <c r="J202" s="90"/>
      <c r="K202" s="49"/>
    </row>
    <row r="203" spans="1:11" ht="14.25" customHeight="1">
      <c r="A203" s="48"/>
      <c r="B203" s="33"/>
      <c r="C203" s="32"/>
      <c r="D203" s="33"/>
      <c r="E203" s="33"/>
      <c r="F203" s="33"/>
      <c r="G203" s="33"/>
      <c r="H203" s="33"/>
      <c r="I203" s="33"/>
      <c r="J203" s="90"/>
      <c r="K203" s="49"/>
    </row>
    <row r="204" spans="1:11" ht="14.25" customHeight="1">
      <c r="A204" s="48"/>
      <c r="B204" s="33"/>
      <c r="C204" s="32"/>
      <c r="D204" s="33"/>
      <c r="E204" s="33"/>
      <c r="F204" s="33"/>
      <c r="G204" s="33"/>
      <c r="H204" s="33"/>
      <c r="I204" s="33"/>
      <c r="J204" s="90"/>
      <c r="K204" s="49"/>
    </row>
    <row r="205" spans="1:11" ht="14.25" customHeight="1">
      <c r="A205" s="48"/>
      <c r="B205" s="33"/>
      <c r="C205" s="32"/>
      <c r="D205" s="33"/>
      <c r="E205" s="33"/>
      <c r="F205" s="33"/>
      <c r="G205" s="33"/>
      <c r="H205" s="33"/>
      <c r="I205" s="33"/>
      <c r="J205" s="90"/>
      <c r="K205" s="49"/>
    </row>
    <row r="206" spans="1:11" ht="14.25" customHeight="1">
      <c r="A206" s="48"/>
      <c r="B206" s="33"/>
      <c r="C206" s="32"/>
      <c r="D206" s="33"/>
      <c r="E206" s="33"/>
      <c r="F206" s="33"/>
      <c r="G206" s="33"/>
      <c r="H206" s="33"/>
      <c r="I206" s="33"/>
      <c r="J206" s="90"/>
      <c r="K206" s="49"/>
    </row>
    <row r="207" spans="1:11" ht="14.25" customHeight="1">
      <c r="A207" s="48"/>
      <c r="B207" s="33"/>
      <c r="C207" s="32"/>
      <c r="D207" s="33"/>
      <c r="E207" s="33"/>
      <c r="F207" s="33"/>
      <c r="G207" s="33"/>
      <c r="H207" s="33"/>
      <c r="I207" s="33"/>
      <c r="J207" s="90"/>
      <c r="K207" s="49"/>
    </row>
    <row r="208" spans="1:11" ht="14.25" customHeight="1">
      <c r="A208" s="48"/>
      <c r="B208" s="33"/>
      <c r="C208" s="32"/>
      <c r="D208" s="33"/>
      <c r="E208" s="33"/>
      <c r="F208" s="33"/>
      <c r="G208" s="33"/>
      <c r="H208" s="33"/>
      <c r="I208" s="33"/>
      <c r="J208" s="90"/>
      <c r="K208" s="49"/>
    </row>
    <row r="209" spans="1:11" ht="14.25" customHeight="1">
      <c r="A209" s="48"/>
      <c r="B209" s="33"/>
      <c r="C209" s="32"/>
      <c r="D209" s="33"/>
      <c r="E209" s="33"/>
      <c r="F209" s="33"/>
      <c r="G209" s="33"/>
      <c r="H209" s="33"/>
      <c r="I209" s="33"/>
      <c r="J209" s="90"/>
      <c r="K209" s="49"/>
    </row>
    <row r="210" spans="1:11" ht="14.25" customHeight="1">
      <c r="A210" s="48"/>
      <c r="B210" s="33"/>
      <c r="C210" s="32"/>
      <c r="D210" s="33"/>
      <c r="E210" s="33"/>
      <c r="F210" s="33"/>
      <c r="G210" s="33"/>
      <c r="H210" s="33"/>
      <c r="I210" s="33"/>
      <c r="J210" s="90"/>
      <c r="K210" s="49"/>
    </row>
    <row r="211" spans="1:11" ht="14.25" customHeight="1">
      <c r="A211" s="48"/>
      <c r="B211" s="33"/>
      <c r="C211" s="32"/>
      <c r="D211" s="33"/>
      <c r="E211" s="33"/>
      <c r="F211" s="33"/>
      <c r="G211" s="33"/>
      <c r="H211" s="33"/>
      <c r="I211" s="33"/>
      <c r="J211" s="90"/>
      <c r="K211" s="49"/>
    </row>
    <row r="212" spans="1:11" ht="14.25" customHeight="1">
      <c r="A212" s="48"/>
      <c r="B212" s="33"/>
      <c r="C212" s="32"/>
      <c r="D212" s="33"/>
      <c r="E212" s="33"/>
      <c r="F212" s="33"/>
      <c r="G212" s="33"/>
      <c r="H212" s="33"/>
      <c r="I212" s="33"/>
      <c r="J212" s="90"/>
      <c r="K212" s="49"/>
    </row>
    <row r="213" spans="1:11" ht="14.25" customHeight="1">
      <c r="A213" s="48"/>
      <c r="B213" s="33"/>
      <c r="C213" s="32"/>
      <c r="D213" s="33"/>
      <c r="E213" s="33"/>
      <c r="F213" s="33"/>
      <c r="G213" s="33"/>
      <c r="H213" s="33"/>
      <c r="I213" s="33"/>
      <c r="J213" s="90"/>
      <c r="K213" s="49"/>
    </row>
    <row r="214" spans="1:11" ht="14.25" customHeight="1">
      <c r="A214" s="48"/>
      <c r="B214" s="33"/>
      <c r="C214" s="32"/>
      <c r="D214" s="33"/>
      <c r="E214" s="33"/>
      <c r="F214" s="33"/>
      <c r="G214" s="33"/>
      <c r="H214" s="33"/>
      <c r="I214" s="33"/>
      <c r="J214" s="90"/>
      <c r="K214" s="49"/>
    </row>
    <row r="215" spans="1:11" ht="14.25" customHeight="1">
      <c r="A215" s="48"/>
      <c r="B215" s="33"/>
      <c r="C215" s="32"/>
      <c r="D215" s="33"/>
      <c r="E215" s="33"/>
      <c r="F215" s="33"/>
      <c r="G215" s="33"/>
      <c r="H215" s="33"/>
      <c r="I215" s="33"/>
      <c r="J215" s="90"/>
      <c r="K215" s="49"/>
    </row>
    <row r="216" spans="1:11" ht="14.25" customHeight="1">
      <c r="A216" s="48"/>
      <c r="B216" s="33"/>
      <c r="C216" s="32"/>
      <c r="D216" s="33"/>
      <c r="E216" s="33"/>
      <c r="F216" s="33"/>
      <c r="G216" s="33"/>
      <c r="H216" s="33"/>
      <c r="I216" s="33"/>
      <c r="J216" s="90"/>
      <c r="K216" s="49"/>
    </row>
    <row r="217" spans="1:11" ht="14.25" customHeight="1">
      <c r="A217" s="48"/>
      <c r="B217" s="33"/>
      <c r="C217" s="32"/>
      <c r="D217" s="33"/>
      <c r="E217" s="33"/>
      <c r="F217" s="33"/>
      <c r="G217" s="33"/>
      <c r="H217" s="33"/>
      <c r="I217" s="33"/>
      <c r="J217" s="90"/>
      <c r="K217" s="49"/>
    </row>
    <row r="218" spans="1:11" ht="14.25" customHeight="1">
      <c r="A218" s="48"/>
      <c r="B218" s="33"/>
      <c r="C218" s="32"/>
      <c r="D218" s="33"/>
      <c r="E218" s="33"/>
      <c r="F218" s="33"/>
      <c r="G218" s="33"/>
      <c r="H218" s="33"/>
      <c r="I218" s="33"/>
      <c r="J218" s="90"/>
      <c r="K218" s="49"/>
    </row>
    <row r="219" spans="1:11" ht="14.25" customHeight="1">
      <c r="A219" s="48"/>
      <c r="B219" s="33"/>
      <c r="C219" s="32"/>
      <c r="D219" s="33"/>
      <c r="E219" s="33"/>
      <c r="F219" s="33"/>
      <c r="G219" s="33"/>
      <c r="H219" s="33"/>
      <c r="I219" s="33"/>
      <c r="J219" s="90"/>
      <c r="K219" s="49"/>
    </row>
    <row r="220" spans="1:11" ht="14.25" customHeight="1">
      <c r="A220" s="48"/>
      <c r="B220" s="33"/>
      <c r="C220" s="32"/>
      <c r="D220" s="33"/>
      <c r="E220" s="33"/>
      <c r="F220" s="33"/>
      <c r="G220" s="33"/>
      <c r="H220" s="33"/>
      <c r="I220" s="33"/>
      <c r="J220" s="90"/>
      <c r="K220" s="49"/>
    </row>
    <row r="221" spans="1:11" ht="14.25" customHeight="1">
      <c r="A221" s="48"/>
      <c r="B221" s="33"/>
      <c r="C221" s="32"/>
      <c r="D221" s="33"/>
      <c r="E221" s="33"/>
      <c r="F221" s="33"/>
      <c r="G221" s="33"/>
      <c r="H221" s="33"/>
      <c r="I221" s="33"/>
      <c r="J221" s="90"/>
      <c r="K221" s="49"/>
    </row>
    <row r="222" spans="1:11" ht="14.25" customHeight="1">
      <c r="A222" s="48"/>
      <c r="B222" s="33"/>
      <c r="C222" s="32"/>
      <c r="D222" s="33"/>
      <c r="E222" s="33"/>
      <c r="F222" s="33"/>
      <c r="G222" s="33"/>
      <c r="H222" s="33"/>
      <c r="I222" s="33"/>
      <c r="J222" s="90"/>
      <c r="K222" s="49"/>
    </row>
    <row r="223" spans="1:11" ht="14.25" customHeight="1">
      <c r="A223" s="48"/>
      <c r="B223" s="33"/>
      <c r="C223" s="32"/>
      <c r="D223" s="33"/>
      <c r="E223" s="33"/>
      <c r="F223" s="33"/>
      <c r="G223" s="33"/>
      <c r="H223" s="33"/>
      <c r="I223" s="33"/>
      <c r="J223" s="90"/>
      <c r="K223" s="49"/>
    </row>
    <row r="224" spans="1:11" ht="14.25" customHeight="1">
      <c r="A224" s="48"/>
      <c r="B224" s="33"/>
      <c r="C224" s="32"/>
      <c r="D224" s="33"/>
      <c r="E224" s="33"/>
      <c r="F224" s="33"/>
      <c r="G224" s="33"/>
      <c r="H224" s="33"/>
      <c r="I224" s="33"/>
      <c r="J224" s="90"/>
      <c r="K224" s="49"/>
    </row>
    <row r="225" spans="1:11" ht="14.25" customHeight="1">
      <c r="A225" s="48"/>
      <c r="B225" s="33"/>
      <c r="C225" s="32"/>
      <c r="D225" s="33"/>
      <c r="E225" s="33"/>
      <c r="F225" s="33"/>
      <c r="G225" s="33"/>
      <c r="H225" s="33"/>
      <c r="I225" s="33"/>
      <c r="J225" s="90"/>
      <c r="K225" s="49"/>
    </row>
    <row r="226" spans="1:11" ht="14.25" customHeight="1">
      <c r="A226" s="48"/>
      <c r="B226" s="33"/>
      <c r="C226" s="32"/>
      <c r="D226" s="33"/>
      <c r="E226" s="33"/>
      <c r="F226" s="33"/>
      <c r="G226" s="33"/>
      <c r="H226" s="33"/>
      <c r="I226" s="33"/>
      <c r="J226" s="90"/>
      <c r="K226" s="49"/>
    </row>
    <row r="227" spans="1:11" ht="14.25" customHeight="1">
      <c r="A227" s="48"/>
      <c r="B227" s="33"/>
      <c r="C227" s="32"/>
      <c r="D227" s="33"/>
      <c r="E227" s="33"/>
      <c r="F227" s="33"/>
      <c r="G227" s="33"/>
      <c r="H227" s="33"/>
      <c r="I227" s="33"/>
      <c r="J227" s="90"/>
      <c r="K227" s="49"/>
    </row>
    <row r="228" spans="1:11" ht="14.25" customHeight="1">
      <c r="A228" s="48"/>
      <c r="B228" s="33"/>
      <c r="C228" s="32"/>
      <c r="D228" s="33"/>
      <c r="E228" s="33"/>
      <c r="F228" s="33"/>
      <c r="G228" s="33"/>
      <c r="H228" s="33"/>
      <c r="I228" s="33"/>
      <c r="J228" s="90"/>
      <c r="K228" s="49"/>
    </row>
    <row r="229" spans="1:11" ht="14.25" customHeight="1">
      <c r="A229" s="48"/>
      <c r="B229" s="33"/>
      <c r="C229" s="32"/>
      <c r="D229" s="33"/>
      <c r="E229" s="33"/>
      <c r="F229" s="33"/>
      <c r="G229" s="33"/>
      <c r="H229" s="33"/>
      <c r="I229" s="33"/>
      <c r="J229" s="90"/>
      <c r="K229" s="49"/>
    </row>
    <row r="230" spans="1:11" ht="14.25" customHeight="1">
      <c r="A230" s="48"/>
      <c r="B230" s="33"/>
      <c r="C230" s="32"/>
      <c r="D230" s="33"/>
      <c r="E230" s="33"/>
      <c r="F230" s="33"/>
      <c r="G230" s="33"/>
      <c r="H230" s="33"/>
      <c r="I230" s="33"/>
      <c r="J230" s="90"/>
      <c r="K230" s="49"/>
    </row>
    <row r="231" spans="1:11" ht="14.25" customHeight="1">
      <c r="A231" s="48"/>
      <c r="B231" s="33"/>
      <c r="C231" s="32"/>
      <c r="D231" s="33"/>
      <c r="E231" s="33"/>
      <c r="F231" s="33"/>
      <c r="G231" s="33"/>
      <c r="H231" s="33"/>
      <c r="I231" s="33"/>
      <c r="J231" s="90"/>
      <c r="K231" s="49"/>
    </row>
    <row r="232" spans="1:11" ht="14.25" customHeight="1">
      <c r="A232" s="48"/>
      <c r="B232" s="33"/>
      <c r="C232" s="32"/>
      <c r="D232" s="33"/>
      <c r="E232" s="33"/>
      <c r="F232" s="33"/>
      <c r="G232" s="33"/>
      <c r="H232" s="33"/>
      <c r="I232" s="33"/>
      <c r="J232" s="90"/>
      <c r="K232" s="49"/>
    </row>
    <row r="233" spans="1:11" ht="14.25" customHeight="1">
      <c r="A233" s="48"/>
      <c r="B233" s="33"/>
      <c r="C233" s="32"/>
      <c r="D233" s="33"/>
      <c r="E233" s="33"/>
      <c r="F233" s="33"/>
      <c r="G233" s="33"/>
      <c r="H233" s="33"/>
      <c r="I233" s="33"/>
      <c r="J233" s="90"/>
      <c r="K233" s="49"/>
    </row>
    <row r="234" spans="1:11" ht="14.25" customHeight="1">
      <c r="A234" s="48"/>
      <c r="B234" s="33"/>
      <c r="C234" s="32"/>
      <c r="D234" s="33"/>
      <c r="E234" s="33"/>
      <c r="F234" s="33"/>
      <c r="G234" s="33"/>
      <c r="H234" s="33"/>
      <c r="I234" s="33"/>
      <c r="J234" s="90"/>
      <c r="K234" s="49"/>
    </row>
    <row r="235" spans="1:11" ht="14.25" customHeight="1">
      <c r="A235" s="48"/>
      <c r="B235" s="33"/>
      <c r="C235" s="32"/>
      <c r="D235" s="33"/>
      <c r="E235" s="33"/>
      <c r="F235" s="33"/>
      <c r="G235" s="33"/>
      <c r="H235" s="33"/>
      <c r="I235" s="33"/>
      <c r="J235" s="90"/>
      <c r="K235" s="49"/>
    </row>
    <row r="236" spans="1:11" ht="14.25" customHeight="1">
      <c r="A236" s="48"/>
      <c r="B236" s="33"/>
      <c r="C236" s="32"/>
      <c r="D236" s="33"/>
      <c r="E236" s="33"/>
      <c r="F236" s="33"/>
      <c r="G236" s="33"/>
      <c r="H236" s="33"/>
      <c r="I236" s="33"/>
      <c r="J236" s="90"/>
      <c r="K236" s="49"/>
    </row>
    <row r="237" spans="1:11" ht="14.25" customHeight="1">
      <c r="A237" s="48"/>
      <c r="B237" s="33"/>
      <c r="C237" s="32"/>
      <c r="D237" s="33"/>
      <c r="E237" s="33"/>
      <c r="F237" s="33"/>
      <c r="G237" s="33"/>
      <c r="H237" s="33"/>
      <c r="I237" s="33"/>
      <c r="J237" s="90"/>
      <c r="K237" s="49"/>
    </row>
    <row r="238" spans="1:11" ht="14.25" customHeight="1">
      <c r="A238" s="48"/>
      <c r="B238" s="33"/>
      <c r="C238" s="32"/>
      <c r="D238" s="33"/>
      <c r="E238" s="33"/>
      <c r="F238" s="33"/>
      <c r="G238" s="33"/>
      <c r="H238" s="33"/>
      <c r="I238" s="33"/>
      <c r="J238" s="90"/>
      <c r="K238" s="49"/>
    </row>
    <row r="239" spans="1:11" ht="14.25" customHeight="1">
      <c r="A239" s="48"/>
      <c r="B239" s="33"/>
      <c r="C239" s="32"/>
      <c r="D239" s="33"/>
      <c r="E239" s="33"/>
      <c r="F239" s="33"/>
      <c r="G239" s="33"/>
      <c r="H239" s="33"/>
      <c r="I239" s="33"/>
      <c r="J239" s="90"/>
      <c r="K239" s="49"/>
    </row>
    <row r="240" spans="1:11" ht="14.25" customHeight="1">
      <c r="A240" s="48"/>
      <c r="B240" s="33"/>
      <c r="C240" s="32"/>
      <c r="D240" s="33"/>
      <c r="E240" s="33"/>
      <c r="F240" s="33"/>
      <c r="G240" s="33"/>
      <c r="H240" s="33"/>
      <c r="I240" s="33"/>
      <c r="J240" s="90"/>
      <c r="K240" s="49"/>
    </row>
    <row r="241" spans="1:11" ht="14.25" customHeight="1">
      <c r="A241" s="48"/>
      <c r="B241" s="33"/>
      <c r="C241" s="32"/>
      <c r="D241" s="33"/>
      <c r="E241" s="33"/>
      <c r="F241" s="33"/>
      <c r="G241" s="33"/>
      <c r="H241" s="33"/>
      <c r="I241" s="33"/>
      <c r="J241" s="90"/>
      <c r="K241" s="49"/>
    </row>
    <row r="242" spans="1:11" ht="14.25" customHeight="1">
      <c r="A242" s="48"/>
      <c r="B242" s="33"/>
      <c r="C242" s="32"/>
      <c r="D242" s="33"/>
      <c r="E242" s="33"/>
      <c r="F242" s="33"/>
      <c r="G242" s="33"/>
      <c r="H242" s="33"/>
      <c r="I242" s="33"/>
      <c r="J242" s="90"/>
      <c r="K242" s="49"/>
    </row>
    <row r="243" spans="1:11" ht="14.25" customHeight="1">
      <c r="A243" s="48"/>
      <c r="B243" s="33"/>
      <c r="C243" s="32"/>
      <c r="D243" s="33"/>
      <c r="E243" s="33"/>
      <c r="F243" s="33"/>
      <c r="G243" s="33"/>
      <c r="H243" s="33"/>
      <c r="I243" s="33"/>
      <c r="J243" s="90"/>
      <c r="K243" s="49"/>
    </row>
    <row r="244" spans="1:11" ht="14.25" customHeight="1">
      <c r="A244" s="48"/>
      <c r="B244" s="33"/>
      <c r="C244" s="32"/>
      <c r="D244" s="33"/>
      <c r="E244" s="33"/>
      <c r="F244" s="33"/>
      <c r="G244" s="33"/>
      <c r="H244" s="33"/>
      <c r="I244" s="33"/>
      <c r="J244" s="90"/>
      <c r="K244" s="49"/>
    </row>
    <row r="245" spans="1:11" ht="14.25" customHeight="1">
      <c r="A245" s="48"/>
      <c r="B245" s="33"/>
      <c r="C245" s="32"/>
      <c r="D245" s="33"/>
      <c r="E245" s="33"/>
      <c r="F245" s="33"/>
      <c r="G245" s="33"/>
      <c r="H245" s="33"/>
      <c r="I245" s="33"/>
      <c r="J245" s="90"/>
      <c r="K245" s="49"/>
    </row>
    <row r="246" spans="1:11" ht="14.25" customHeight="1">
      <c r="A246" s="48"/>
      <c r="B246" s="33"/>
      <c r="C246" s="32"/>
      <c r="D246" s="33"/>
      <c r="E246" s="33"/>
      <c r="F246" s="33"/>
      <c r="G246" s="33"/>
      <c r="H246" s="33"/>
      <c r="I246" s="33"/>
      <c r="J246" s="90"/>
      <c r="K246" s="49"/>
    </row>
    <row r="247" spans="1:11" ht="14.25" customHeight="1">
      <c r="A247" s="48"/>
      <c r="B247" s="33"/>
      <c r="C247" s="32"/>
      <c r="D247" s="33"/>
      <c r="E247" s="33"/>
      <c r="F247" s="33"/>
      <c r="G247" s="33"/>
      <c r="H247" s="33"/>
      <c r="I247" s="33"/>
      <c r="J247" s="90"/>
      <c r="K247" s="49"/>
    </row>
    <row r="248" spans="1:11" ht="14.25" customHeight="1">
      <c r="A248" s="48"/>
      <c r="B248" s="33"/>
      <c r="C248" s="32"/>
      <c r="D248" s="33"/>
      <c r="E248" s="33"/>
      <c r="F248" s="33"/>
      <c r="G248" s="33"/>
      <c r="H248" s="33"/>
      <c r="I248" s="33"/>
      <c r="J248" s="90"/>
      <c r="K248" s="49"/>
    </row>
    <row r="249" spans="1:11" ht="14.25" customHeight="1">
      <c r="A249" s="48"/>
      <c r="B249" s="33"/>
      <c r="C249" s="32"/>
      <c r="D249" s="33"/>
      <c r="E249" s="33"/>
      <c r="F249" s="33"/>
      <c r="G249" s="33"/>
      <c r="H249" s="33"/>
      <c r="I249" s="33"/>
      <c r="J249" s="90"/>
      <c r="K249" s="49"/>
    </row>
    <row r="250" spans="1:11" ht="14.25" customHeight="1">
      <c r="A250" s="48"/>
      <c r="B250" s="33"/>
      <c r="C250" s="32"/>
      <c r="D250" s="33"/>
      <c r="E250" s="33"/>
      <c r="F250" s="33"/>
      <c r="G250" s="33"/>
      <c r="H250" s="33"/>
      <c r="I250" s="33"/>
      <c r="J250" s="90"/>
      <c r="K250" s="49"/>
    </row>
    <row r="251" spans="1:11" ht="14.25" customHeight="1">
      <c r="A251" s="48"/>
      <c r="B251" s="33"/>
      <c r="C251" s="32"/>
      <c r="D251" s="33"/>
      <c r="E251" s="33"/>
      <c r="F251" s="33"/>
      <c r="G251" s="33"/>
      <c r="H251" s="33"/>
      <c r="I251" s="33"/>
      <c r="J251" s="90"/>
      <c r="K251" s="49"/>
    </row>
    <row r="252" spans="1:11" ht="14.25" customHeight="1">
      <c r="A252" s="48"/>
      <c r="B252" s="33"/>
      <c r="C252" s="32"/>
      <c r="D252" s="33"/>
      <c r="E252" s="33"/>
      <c r="F252" s="33"/>
      <c r="G252" s="33"/>
      <c r="H252" s="33"/>
      <c r="I252" s="33"/>
      <c r="J252" s="90"/>
      <c r="K252" s="49"/>
    </row>
    <row r="253" spans="1:11" ht="14.25" customHeight="1">
      <c r="A253" s="48"/>
      <c r="B253" s="33"/>
      <c r="C253" s="32"/>
      <c r="D253" s="33"/>
      <c r="E253" s="33"/>
      <c r="F253" s="33"/>
      <c r="G253" s="33"/>
      <c r="H253" s="33"/>
      <c r="I253" s="33"/>
      <c r="J253" s="90"/>
      <c r="K253" s="49"/>
    </row>
    <row r="254" spans="1:11" ht="14.25" customHeight="1">
      <c r="A254" s="48"/>
      <c r="B254" s="33"/>
      <c r="C254" s="32"/>
      <c r="D254" s="33"/>
      <c r="E254" s="33"/>
      <c r="F254" s="33"/>
      <c r="G254" s="33"/>
      <c r="H254" s="33"/>
      <c r="I254" s="33"/>
      <c r="J254" s="90"/>
      <c r="K254" s="49"/>
    </row>
    <row r="255" spans="1:11" ht="14.25" customHeight="1">
      <c r="A255" s="48"/>
      <c r="B255" s="33"/>
      <c r="C255" s="32"/>
      <c r="D255" s="33"/>
      <c r="E255" s="33"/>
      <c r="F255" s="33"/>
      <c r="G255" s="33"/>
      <c r="H255" s="33"/>
      <c r="I255" s="33"/>
      <c r="J255" s="90"/>
      <c r="K255" s="49"/>
    </row>
    <row r="256" spans="1:11" ht="14.25" customHeight="1">
      <c r="A256" s="48"/>
      <c r="B256" s="33"/>
      <c r="C256" s="32"/>
      <c r="D256" s="33"/>
      <c r="E256" s="33"/>
      <c r="F256" s="33"/>
      <c r="G256" s="33"/>
      <c r="H256" s="33"/>
      <c r="I256" s="33"/>
      <c r="J256" s="90"/>
      <c r="K256" s="49"/>
    </row>
    <row r="257" spans="1:11" ht="14.25" customHeight="1">
      <c r="A257" s="48"/>
      <c r="B257" s="33"/>
      <c r="C257" s="32"/>
      <c r="D257" s="33"/>
      <c r="E257" s="33"/>
      <c r="F257" s="33"/>
      <c r="G257" s="33"/>
      <c r="H257" s="33"/>
      <c r="I257" s="33"/>
      <c r="J257" s="90"/>
      <c r="K257" s="49"/>
    </row>
    <row r="258" spans="1:11" ht="14.25" customHeight="1">
      <c r="A258" s="48"/>
      <c r="B258" s="33"/>
      <c r="C258" s="32"/>
      <c r="D258" s="33"/>
      <c r="E258" s="33"/>
      <c r="F258" s="33"/>
      <c r="G258" s="33"/>
      <c r="H258" s="33"/>
      <c r="I258" s="33"/>
      <c r="J258" s="90"/>
      <c r="K258" s="49"/>
    </row>
    <row r="259" spans="1:11" ht="14.25" customHeight="1">
      <c r="A259" s="48"/>
      <c r="B259" s="33"/>
      <c r="C259" s="32"/>
      <c r="D259" s="33"/>
      <c r="E259" s="33"/>
      <c r="F259" s="33"/>
      <c r="G259" s="33"/>
      <c r="H259" s="33"/>
      <c r="I259" s="33"/>
      <c r="J259" s="90"/>
      <c r="K259" s="49"/>
    </row>
    <row r="260" spans="1:11" ht="14.25" customHeight="1">
      <c r="A260" s="48"/>
      <c r="B260" s="33"/>
      <c r="C260" s="32"/>
      <c r="D260" s="33"/>
      <c r="E260" s="33"/>
      <c r="F260" s="33"/>
      <c r="G260" s="33"/>
      <c r="H260" s="33"/>
      <c r="I260" s="33"/>
      <c r="J260" s="90"/>
      <c r="K260" s="49"/>
    </row>
    <row r="261" spans="1:11" ht="14.25" customHeight="1">
      <c r="A261" s="48"/>
      <c r="B261" s="33"/>
      <c r="C261" s="32"/>
      <c r="D261" s="33"/>
      <c r="E261" s="33"/>
      <c r="F261" s="33"/>
      <c r="G261" s="33"/>
      <c r="H261" s="33"/>
      <c r="I261" s="33"/>
      <c r="J261" s="90"/>
      <c r="K261" s="49"/>
    </row>
    <row r="262" spans="1:11" ht="14.25" customHeight="1">
      <c r="A262" s="48"/>
      <c r="B262" s="33"/>
      <c r="C262" s="32"/>
      <c r="D262" s="33"/>
      <c r="E262" s="33"/>
      <c r="F262" s="33"/>
      <c r="G262" s="33"/>
      <c r="H262" s="33"/>
      <c r="I262" s="33"/>
      <c r="J262" s="90"/>
      <c r="K262" s="49"/>
    </row>
    <row r="263" spans="1:11" ht="14.25" customHeight="1">
      <c r="A263" s="48"/>
      <c r="B263" s="33"/>
      <c r="C263" s="32"/>
      <c r="D263" s="33"/>
      <c r="E263" s="33"/>
      <c r="F263" s="33"/>
      <c r="G263" s="33"/>
      <c r="H263" s="33"/>
      <c r="I263" s="33"/>
      <c r="J263" s="90"/>
      <c r="K263" s="49"/>
    </row>
    <row r="264" spans="1:11" ht="14.25" customHeight="1">
      <c r="A264" s="48"/>
      <c r="B264" s="33"/>
      <c r="C264" s="32"/>
      <c r="D264" s="33"/>
      <c r="E264" s="33"/>
      <c r="F264" s="33"/>
      <c r="G264" s="33"/>
      <c r="H264" s="33"/>
      <c r="I264" s="33"/>
      <c r="J264" s="90"/>
      <c r="K264" s="49"/>
    </row>
    <row r="265" spans="1:11" ht="14.25" customHeight="1">
      <c r="A265" s="48"/>
      <c r="B265" s="33"/>
      <c r="C265" s="32"/>
      <c r="D265" s="33"/>
      <c r="E265" s="33"/>
      <c r="F265" s="33"/>
      <c r="G265" s="33"/>
      <c r="H265" s="33"/>
      <c r="I265" s="33"/>
      <c r="J265" s="90"/>
      <c r="K265" s="49"/>
    </row>
    <row r="266" spans="1:11" ht="14.25" customHeight="1">
      <c r="A266" s="48"/>
      <c r="B266" s="33"/>
      <c r="C266" s="32"/>
      <c r="D266" s="33"/>
      <c r="E266" s="33"/>
      <c r="F266" s="33"/>
      <c r="G266" s="33"/>
      <c r="H266" s="33"/>
      <c r="I266" s="33"/>
      <c r="J266" s="90"/>
      <c r="K266" s="49"/>
    </row>
    <row r="267" spans="1:11" ht="14.25" customHeight="1">
      <c r="A267" s="48"/>
      <c r="B267" s="33"/>
      <c r="C267" s="32"/>
      <c r="D267" s="33"/>
      <c r="E267" s="33"/>
      <c r="F267" s="33"/>
      <c r="G267" s="33"/>
      <c r="H267" s="33"/>
      <c r="I267" s="33"/>
      <c r="J267" s="90"/>
      <c r="K267" s="49"/>
    </row>
    <row r="268" spans="1:11" ht="14.25" customHeight="1">
      <c r="A268" s="48"/>
      <c r="B268" s="33"/>
      <c r="C268" s="32"/>
      <c r="D268" s="33"/>
      <c r="E268" s="33"/>
      <c r="F268" s="33"/>
      <c r="G268" s="33"/>
      <c r="H268" s="33"/>
      <c r="I268" s="33"/>
      <c r="J268" s="90"/>
      <c r="K268" s="49"/>
    </row>
    <row r="269" spans="1:11" ht="14.25" customHeight="1">
      <c r="A269" s="48"/>
      <c r="B269" s="33"/>
      <c r="C269" s="32"/>
      <c r="D269" s="33"/>
      <c r="E269" s="33"/>
      <c r="F269" s="33"/>
      <c r="G269" s="33"/>
      <c r="H269" s="33"/>
      <c r="I269" s="33"/>
      <c r="J269" s="90"/>
      <c r="K269" s="49"/>
    </row>
    <row r="270" spans="1:11" ht="14.25" customHeight="1">
      <c r="A270" s="48"/>
      <c r="B270" s="33"/>
      <c r="C270" s="32"/>
      <c r="D270" s="33"/>
      <c r="E270" s="33"/>
      <c r="F270" s="33"/>
      <c r="G270" s="33"/>
      <c r="H270" s="33"/>
      <c r="I270" s="33"/>
      <c r="J270" s="90"/>
      <c r="K270" s="49"/>
    </row>
    <row r="271" spans="1:11" ht="14.25" customHeight="1">
      <c r="A271" s="48"/>
      <c r="B271" s="33"/>
      <c r="C271" s="32"/>
      <c r="D271" s="33"/>
      <c r="E271" s="33"/>
      <c r="F271" s="33"/>
      <c r="G271" s="33"/>
      <c r="H271" s="33"/>
      <c r="I271" s="33"/>
      <c r="J271" s="90"/>
      <c r="K271" s="49"/>
    </row>
    <row r="272" spans="1:11" ht="14.25" customHeight="1">
      <c r="A272" s="48"/>
      <c r="B272" s="33"/>
      <c r="C272" s="32"/>
      <c r="D272" s="33"/>
      <c r="E272" s="33"/>
      <c r="F272" s="33"/>
      <c r="G272" s="33"/>
      <c r="H272" s="33"/>
      <c r="I272" s="33"/>
      <c r="J272" s="90"/>
      <c r="K272" s="49"/>
    </row>
    <row r="273" spans="1:11" ht="14.25" customHeight="1">
      <c r="A273" s="48"/>
      <c r="B273" s="33"/>
      <c r="C273" s="32"/>
      <c r="D273" s="33"/>
      <c r="E273" s="33"/>
      <c r="F273" s="33"/>
      <c r="G273" s="33"/>
      <c r="H273" s="33"/>
      <c r="I273" s="33"/>
      <c r="J273" s="90"/>
      <c r="K273" s="49"/>
    </row>
    <row r="274" spans="1:11" ht="14.25" customHeight="1">
      <c r="A274" s="48"/>
      <c r="B274" s="33"/>
      <c r="C274" s="32"/>
      <c r="D274" s="33"/>
      <c r="E274" s="33"/>
      <c r="F274" s="33"/>
      <c r="G274" s="33"/>
      <c r="H274" s="33"/>
      <c r="I274" s="33"/>
      <c r="J274" s="90"/>
      <c r="K274" s="49"/>
    </row>
    <row r="275" spans="1:11" ht="14.25" customHeight="1">
      <c r="A275" s="48"/>
      <c r="B275" s="33"/>
      <c r="C275" s="32"/>
      <c r="D275" s="33"/>
      <c r="E275" s="33"/>
      <c r="F275" s="33"/>
      <c r="G275" s="33"/>
      <c r="H275" s="33"/>
      <c r="I275" s="33"/>
      <c r="J275" s="90"/>
      <c r="K275" s="49"/>
    </row>
    <row r="276" spans="1:11" ht="14.25" customHeight="1">
      <c r="A276" s="48"/>
      <c r="B276" s="33"/>
      <c r="C276" s="32"/>
      <c r="D276" s="33"/>
      <c r="E276" s="33"/>
      <c r="F276" s="33"/>
      <c r="G276" s="33"/>
      <c r="H276" s="33"/>
      <c r="I276" s="33"/>
      <c r="J276" s="90"/>
      <c r="K276" s="49"/>
    </row>
    <row r="277" spans="1:11" ht="14.25" customHeight="1">
      <c r="A277" s="48"/>
      <c r="B277" s="33"/>
      <c r="C277" s="32"/>
      <c r="D277" s="33"/>
      <c r="E277" s="33"/>
      <c r="F277" s="33"/>
      <c r="G277" s="33"/>
      <c r="H277" s="33"/>
      <c r="I277" s="33"/>
      <c r="J277" s="90"/>
      <c r="K277" s="49"/>
    </row>
    <row r="278" spans="1:11" ht="14.25" customHeight="1">
      <c r="A278" s="48"/>
      <c r="B278" s="33"/>
      <c r="C278" s="32"/>
      <c r="D278" s="33"/>
      <c r="E278" s="33"/>
      <c r="F278" s="33"/>
      <c r="G278" s="33"/>
      <c r="H278" s="33"/>
      <c r="I278" s="33"/>
      <c r="J278" s="90"/>
      <c r="K278" s="49"/>
    </row>
    <row r="279" spans="1:11" ht="14.25" customHeight="1">
      <c r="A279" s="48"/>
      <c r="B279" s="33"/>
      <c r="C279" s="32"/>
      <c r="D279" s="33"/>
      <c r="E279" s="33"/>
      <c r="F279" s="33"/>
      <c r="G279" s="33"/>
      <c r="H279" s="33"/>
      <c r="I279" s="33"/>
      <c r="J279" s="90"/>
      <c r="K279" s="49"/>
    </row>
    <row r="280" spans="1:11" ht="14.25" customHeight="1">
      <c r="A280" s="48"/>
      <c r="B280" s="33"/>
      <c r="C280" s="32"/>
      <c r="D280" s="33"/>
      <c r="E280" s="33"/>
      <c r="F280" s="33"/>
      <c r="G280" s="33"/>
      <c r="H280" s="33"/>
      <c r="I280" s="33"/>
      <c r="J280" s="90"/>
      <c r="K280" s="49"/>
    </row>
    <row r="281" spans="1:11" ht="14.25" customHeight="1">
      <c r="A281" s="48"/>
      <c r="B281" s="33"/>
      <c r="C281" s="32"/>
      <c r="D281" s="33"/>
      <c r="E281" s="33"/>
      <c r="F281" s="33"/>
      <c r="G281" s="33"/>
      <c r="H281" s="33"/>
      <c r="I281" s="33"/>
      <c r="J281" s="90"/>
      <c r="K281" s="49"/>
    </row>
    <row r="282" spans="1:11" ht="14.25" customHeight="1">
      <c r="A282" s="48"/>
      <c r="B282" s="33"/>
      <c r="C282" s="32"/>
      <c r="D282" s="33"/>
      <c r="E282" s="33"/>
      <c r="F282" s="33"/>
      <c r="G282" s="33"/>
      <c r="H282" s="33"/>
      <c r="I282" s="33"/>
      <c r="J282" s="90"/>
      <c r="K282" s="49"/>
    </row>
    <row r="283" spans="1:11" ht="14.25" customHeight="1">
      <c r="A283" s="48"/>
      <c r="B283" s="33"/>
      <c r="C283" s="32"/>
      <c r="D283" s="33"/>
      <c r="E283" s="33"/>
      <c r="F283" s="33"/>
      <c r="G283" s="33"/>
      <c r="H283" s="33"/>
      <c r="I283" s="33"/>
      <c r="J283" s="90"/>
      <c r="K283" s="49"/>
    </row>
    <row r="284" spans="1:11" ht="14.25" customHeight="1">
      <c r="A284" s="48"/>
      <c r="B284" s="33"/>
      <c r="C284" s="32"/>
      <c r="D284" s="33"/>
      <c r="E284" s="33"/>
      <c r="F284" s="33"/>
      <c r="G284" s="33"/>
      <c r="H284" s="33"/>
      <c r="I284" s="33"/>
      <c r="J284" s="90"/>
      <c r="K284" s="49"/>
    </row>
    <row r="285" spans="1:11" ht="14.25" customHeight="1">
      <c r="A285" s="48"/>
      <c r="B285" s="33"/>
      <c r="C285" s="32"/>
      <c r="D285" s="33"/>
      <c r="E285" s="33"/>
      <c r="F285" s="33"/>
      <c r="G285" s="33"/>
      <c r="H285" s="33"/>
      <c r="I285" s="33"/>
      <c r="J285" s="90"/>
      <c r="K285" s="49"/>
    </row>
    <row r="286" spans="1:11" ht="14.25" customHeight="1">
      <c r="A286" s="48"/>
      <c r="B286" s="33"/>
      <c r="C286" s="32"/>
      <c r="D286" s="33"/>
      <c r="E286" s="33"/>
      <c r="F286" s="33"/>
      <c r="G286" s="33"/>
      <c r="H286" s="33"/>
      <c r="I286" s="33"/>
      <c r="J286" s="90"/>
      <c r="K286" s="49"/>
    </row>
    <row r="287" spans="1:11" ht="14.25" customHeight="1">
      <c r="A287" s="48"/>
      <c r="B287" s="33"/>
      <c r="C287" s="32"/>
      <c r="D287" s="33"/>
      <c r="E287" s="33"/>
      <c r="F287" s="33"/>
      <c r="G287" s="33"/>
      <c r="H287" s="33"/>
      <c r="I287" s="33"/>
      <c r="J287" s="90"/>
      <c r="K287" s="49"/>
    </row>
    <row r="288" spans="1:11" ht="14.25" customHeight="1">
      <c r="A288" s="48"/>
      <c r="B288" s="33"/>
      <c r="C288" s="32"/>
      <c r="D288" s="33"/>
      <c r="E288" s="33"/>
      <c r="F288" s="33"/>
      <c r="G288" s="33"/>
      <c r="H288" s="33"/>
      <c r="I288" s="33"/>
      <c r="J288" s="90"/>
      <c r="K288" s="49"/>
    </row>
    <row r="289" spans="1:11" ht="14.25" customHeight="1">
      <c r="A289" s="48"/>
      <c r="B289" s="33"/>
      <c r="C289" s="32"/>
      <c r="D289" s="33"/>
      <c r="E289" s="33"/>
      <c r="F289" s="33"/>
      <c r="G289" s="33"/>
      <c r="H289" s="33"/>
      <c r="I289" s="33"/>
      <c r="J289" s="90"/>
      <c r="K289" s="49"/>
    </row>
    <row r="290" spans="1:11" ht="14.25" customHeight="1">
      <c r="A290" s="48"/>
      <c r="B290" s="33"/>
      <c r="C290" s="32"/>
      <c r="D290" s="33"/>
      <c r="E290" s="33"/>
      <c r="F290" s="33"/>
      <c r="G290" s="33"/>
      <c r="H290" s="33"/>
      <c r="I290" s="33"/>
      <c r="J290" s="90"/>
      <c r="K290" s="49"/>
    </row>
    <row r="291" spans="1:11" ht="14.25" customHeight="1">
      <c r="A291" s="48"/>
      <c r="B291" s="33"/>
      <c r="C291" s="32"/>
      <c r="D291" s="33"/>
      <c r="E291" s="33"/>
      <c r="F291" s="33"/>
      <c r="G291" s="33"/>
      <c r="H291" s="33"/>
      <c r="I291" s="33"/>
      <c r="J291" s="90"/>
      <c r="K291" s="49"/>
    </row>
    <row r="292" spans="1:11" ht="14.25" customHeight="1">
      <c r="A292" s="48"/>
      <c r="B292" s="33"/>
      <c r="C292" s="32"/>
      <c r="D292" s="33"/>
      <c r="E292" s="33"/>
      <c r="F292" s="33"/>
      <c r="G292" s="33"/>
      <c r="H292" s="33"/>
      <c r="I292" s="33"/>
      <c r="J292" s="90"/>
      <c r="K292" s="49"/>
    </row>
    <row r="293" spans="1:11" ht="14.25" customHeight="1">
      <c r="A293" s="48"/>
      <c r="B293" s="33"/>
      <c r="C293" s="32"/>
      <c r="D293" s="33"/>
      <c r="E293" s="33"/>
      <c r="F293" s="33"/>
      <c r="G293" s="33"/>
      <c r="H293" s="33"/>
      <c r="I293" s="33"/>
      <c r="J293" s="90"/>
      <c r="K293" s="49"/>
    </row>
    <row r="294" spans="1:11" ht="14.25" customHeight="1">
      <c r="A294" s="48"/>
      <c r="B294" s="33"/>
      <c r="C294" s="32"/>
      <c r="D294" s="33"/>
      <c r="E294" s="33"/>
      <c r="F294" s="33"/>
      <c r="G294" s="33"/>
      <c r="H294" s="33"/>
      <c r="I294" s="33"/>
      <c r="J294" s="90"/>
      <c r="K294" s="49"/>
    </row>
    <row r="295" spans="1:11" ht="14.25" customHeight="1">
      <c r="A295" s="48"/>
      <c r="B295" s="33"/>
      <c r="C295" s="32"/>
      <c r="D295" s="33"/>
      <c r="E295" s="33"/>
      <c r="F295" s="33"/>
      <c r="G295" s="33"/>
      <c r="H295" s="33"/>
      <c r="I295" s="33"/>
      <c r="J295" s="90"/>
      <c r="K295" s="49"/>
    </row>
    <row r="296" spans="1:11" ht="14.25" customHeight="1">
      <c r="A296" s="48"/>
      <c r="B296" s="33"/>
      <c r="C296" s="32"/>
      <c r="D296" s="33"/>
      <c r="E296" s="33"/>
      <c r="F296" s="33"/>
      <c r="G296" s="33"/>
      <c r="H296" s="33"/>
      <c r="I296" s="33"/>
      <c r="J296" s="90"/>
      <c r="K296" s="49"/>
    </row>
    <row r="297" spans="1:11" ht="14.25" customHeight="1">
      <c r="A297" s="48"/>
      <c r="B297" s="33"/>
      <c r="C297" s="32"/>
      <c r="D297" s="33"/>
      <c r="E297" s="33"/>
      <c r="F297" s="33"/>
      <c r="G297" s="33"/>
      <c r="H297" s="33"/>
      <c r="I297" s="33"/>
      <c r="J297" s="90"/>
      <c r="K297" s="49"/>
    </row>
    <row r="298" spans="1:11" ht="14.25" customHeight="1">
      <c r="A298" s="48"/>
      <c r="B298" s="33"/>
      <c r="C298" s="32"/>
      <c r="D298" s="33"/>
      <c r="E298" s="33"/>
      <c r="F298" s="33"/>
      <c r="G298" s="33"/>
      <c r="H298" s="33"/>
      <c r="I298" s="33"/>
      <c r="J298" s="90"/>
      <c r="K298" s="49"/>
    </row>
    <row r="299" spans="1:11" ht="14.25" customHeight="1">
      <c r="A299" s="48"/>
      <c r="B299" s="33"/>
      <c r="C299" s="32"/>
      <c r="D299" s="33"/>
      <c r="E299" s="33"/>
      <c r="F299" s="33"/>
      <c r="G299" s="33"/>
      <c r="H299" s="33"/>
      <c r="I299" s="33"/>
      <c r="J299" s="90"/>
      <c r="K299" s="49"/>
    </row>
    <row r="300" spans="1:11" ht="14.25" customHeight="1">
      <c r="A300" s="48"/>
      <c r="B300" s="33"/>
      <c r="C300" s="32"/>
      <c r="D300" s="33"/>
      <c r="E300" s="33"/>
      <c r="F300" s="33"/>
      <c r="G300" s="33"/>
      <c r="H300" s="33"/>
      <c r="I300" s="33"/>
      <c r="J300" s="90"/>
      <c r="K300" s="49"/>
    </row>
    <row r="301" spans="1:11" ht="14.25" customHeight="1">
      <c r="A301" s="48"/>
      <c r="B301" s="33"/>
      <c r="C301" s="32"/>
      <c r="D301" s="33"/>
      <c r="E301" s="33"/>
      <c r="F301" s="33"/>
      <c r="G301" s="33"/>
      <c r="H301" s="33"/>
      <c r="I301" s="33"/>
      <c r="J301" s="90"/>
      <c r="K301" s="49"/>
    </row>
    <row r="302" spans="1:11" ht="14.25" customHeight="1">
      <c r="A302" s="48"/>
      <c r="B302" s="33"/>
      <c r="C302" s="32"/>
      <c r="D302" s="33"/>
      <c r="E302" s="33"/>
      <c r="F302" s="33"/>
      <c r="G302" s="33"/>
      <c r="H302" s="33"/>
      <c r="I302" s="33"/>
      <c r="J302" s="90"/>
      <c r="K302" s="49"/>
    </row>
    <row r="303" spans="1:11" ht="14.25" customHeight="1">
      <c r="A303" s="48"/>
      <c r="B303" s="33"/>
      <c r="C303" s="32"/>
      <c r="D303" s="33"/>
      <c r="E303" s="33"/>
      <c r="F303" s="33"/>
      <c r="G303" s="33"/>
      <c r="H303" s="33"/>
      <c r="I303" s="33"/>
      <c r="J303" s="90"/>
      <c r="K303" s="49"/>
    </row>
    <row r="304" spans="1:11" ht="14.25" customHeight="1">
      <c r="A304" s="48"/>
      <c r="B304" s="33"/>
      <c r="C304" s="32"/>
      <c r="D304" s="33"/>
      <c r="E304" s="33"/>
      <c r="F304" s="33"/>
      <c r="G304" s="33"/>
      <c r="H304" s="33"/>
      <c r="I304" s="33"/>
      <c r="J304" s="90"/>
      <c r="K304" s="49"/>
    </row>
    <row r="305" spans="1:11" ht="14.25" customHeight="1">
      <c r="A305" s="48"/>
      <c r="B305" s="33"/>
      <c r="C305" s="32"/>
      <c r="D305" s="33"/>
      <c r="E305" s="33"/>
      <c r="F305" s="33"/>
      <c r="G305" s="33"/>
      <c r="H305" s="33"/>
      <c r="I305" s="33"/>
      <c r="J305" s="90"/>
      <c r="K305" s="49"/>
    </row>
    <row r="306" spans="1:11" ht="14.25" customHeight="1">
      <c r="A306" s="48"/>
      <c r="B306" s="33"/>
      <c r="C306" s="32"/>
      <c r="D306" s="33"/>
      <c r="E306" s="33"/>
      <c r="F306" s="33"/>
      <c r="G306" s="33"/>
      <c r="H306" s="33"/>
      <c r="I306" s="33"/>
      <c r="J306" s="90"/>
      <c r="K306" s="49"/>
    </row>
    <row r="307" spans="1:11" ht="14.25" customHeight="1">
      <c r="A307" s="48"/>
      <c r="B307" s="33"/>
      <c r="C307" s="32"/>
      <c r="D307" s="33"/>
      <c r="E307" s="33"/>
      <c r="F307" s="33"/>
      <c r="G307" s="33"/>
      <c r="H307" s="33"/>
      <c r="I307" s="33"/>
      <c r="J307" s="90"/>
      <c r="K307" s="49"/>
    </row>
    <row r="308" spans="1:11" ht="14.25" customHeight="1">
      <c r="A308" s="48"/>
      <c r="B308" s="33"/>
      <c r="C308" s="32"/>
      <c r="D308" s="33"/>
      <c r="E308" s="33"/>
      <c r="F308" s="33"/>
      <c r="G308" s="33"/>
      <c r="H308" s="33"/>
      <c r="I308" s="33"/>
      <c r="J308" s="90"/>
      <c r="K308" s="49"/>
    </row>
    <row r="309" spans="1:11" ht="14.25" customHeight="1">
      <c r="A309" s="48"/>
      <c r="B309" s="33"/>
      <c r="C309" s="32"/>
      <c r="D309" s="33"/>
      <c r="E309" s="33"/>
      <c r="F309" s="33"/>
      <c r="G309" s="33"/>
      <c r="H309" s="33"/>
      <c r="I309" s="33"/>
      <c r="J309" s="90"/>
      <c r="K309" s="49"/>
    </row>
    <row r="310" spans="1:11" ht="14.25" customHeight="1">
      <c r="A310" s="48"/>
      <c r="B310" s="33"/>
      <c r="C310" s="32"/>
      <c r="D310" s="33"/>
      <c r="E310" s="33"/>
      <c r="F310" s="33"/>
      <c r="G310" s="33"/>
      <c r="H310" s="33"/>
      <c r="I310" s="33"/>
      <c r="J310" s="90"/>
      <c r="K310" s="49"/>
    </row>
    <row r="311" spans="1:11" ht="14.25" customHeight="1">
      <c r="A311" s="48"/>
      <c r="B311" s="33"/>
      <c r="C311" s="32"/>
      <c r="D311" s="33"/>
      <c r="E311" s="33"/>
      <c r="F311" s="33"/>
      <c r="G311" s="33"/>
      <c r="H311" s="33"/>
      <c r="I311" s="33"/>
      <c r="J311" s="90"/>
      <c r="K311" s="49"/>
    </row>
    <row r="312" spans="1:11" ht="14.25" customHeight="1">
      <c r="A312" s="48"/>
      <c r="B312" s="33"/>
      <c r="C312" s="32"/>
      <c r="D312" s="33"/>
      <c r="E312" s="33"/>
      <c r="F312" s="33"/>
      <c r="G312" s="33"/>
      <c r="H312" s="33"/>
      <c r="I312" s="33"/>
      <c r="J312" s="90"/>
      <c r="K312" s="49"/>
    </row>
    <row r="313" spans="1:11" ht="14.25" customHeight="1">
      <c r="A313" s="48"/>
      <c r="B313" s="33"/>
      <c r="C313" s="32"/>
      <c r="D313" s="33"/>
      <c r="E313" s="33"/>
      <c r="F313" s="33"/>
      <c r="G313" s="33"/>
      <c r="H313" s="33"/>
      <c r="I313" s="33"/>
      <c r="J313" s="90"/>
      <c r="K313" s="49"/>
    </row>
    <row r="314" spans="1:11" ht="14.25" customHeight="1">
      <c r="A314" s="48"/>
      <c r="B314" s="33"/>
      <c r="C314" s="32"/>
      <c r="D314" s="33"/>
      <c r="E314" s="33"/>
      <c r="F314" s="33"/>
      <c r="G314" s="33"/>
      <c r="H314" s="33"/>
      <c r="I314" s="33"/>
      <c r="J314" s="90"/>
      <c r="K314" s="49"/>
    </row>
    <row r="315" spans="1:11" ht="14.25" customHeight="1">
      <c r="A315" s="48"/>
      <c r="B315" s="33"/>
      <c r="C315" s="32"/>
      <c r="D315" s="33"/>
      <c r="E315" s="33"/>
      <c r="F315" s="33"/>
      <c r="G315" s="33"/>
      <c r="H315" s="33"/>
      <c r="I315" s="33"/>
      <c r="J315" s="90"/>
      <c r="K315" s="49"/>
    </row>
    <row r="316" spans="1:11" ht="14.25" customHeight="1">
      <c r="A316" s="48"/>
      <c r="B316" s="33"/>
      <c r="C316" s="32"/>
      <c r="D316" s="33"/>
      <c r="E316" s="33"/>
      <c r="F316" s="33"/>
      <c r="G316" s="33"/>
      <c r="H316" s="33"/>
      <c r="I316" s="33"/>
      <c r="J316" s="90"/>
      <c r="K316" s="49"/>
    </row>
    <row r="317" spans="1:11" ht="14.25" customHeight="1">
      <c r="A317" s="48"/>
      <c r="B317" s="33"/>
      <c r="C317" s="32"/>
      <c r="D317" s="33"/>
      <c r="E317" s="33"/>
      <c r="F317" s="33"/>
      <c r="G317" s="33"/>
      <c r="H317" s="33"/>
      <c r="I317" s="33"/>
      <c r="J317" s="90"/>
      <c r="K317" s="49"/>
    </row>
    <row r="318" spans="1:11" ht="14.25" customHeight="1">
      <c r="A318" s="48"/>
      <c r="B318" s="33"/>
      <c r="C318" s="32"/>
      <c r="D318" s="33"/>
      <c r="E318" s="33"/>
      <c r="F318" s="33"/>
      <c r="G318" s="33"/>
      <c r="H318" s="33"/>
      <c r="I318" s="33"/>
      <c r="J318" s="90"/>
      <c r="K318" s="49"/>
    </row>
    <row r="319" spans="1:11" ht="14.25" customHeight="1">
      <c r="A319" s="48"/>
      <c r="B319" s="33"/>
      <c r="C319" s="32"/>
      <c r="D319" s="33"/>
      <c r="E319" s="33"/>
      <c r="F319" s="33"/>
      <c r="G319" s="33"/>
      <c r="H319" s="33"/>
      <c r="I319" s="33"/>
      <c r="J319" s="90"/>
      <c r="K319" s="49"/>
    </row>
    <row r="320" spans="1:11" ht="14.25" customHeight="1">
      <c r="A320" s="48"/>
      <c r="B320" s="33"/>
      <c r="C320" s="32"/>
      <c r="D320" s="33"/>
      <c r="E320" s="33"/>
      <c r="F320" s="33"/>
      <c r="G320" s="33"/>
      <c r="H320" s="33"/>
      <c r="I320" s="33"/>
      <c r="J320" s="90"/>
      <c r="K320" s="49"/>
    </row>
    <row r="321" spans="1:11" ht="14.25" customHeight="1">
      <c r="A321" s="48"/>
      <c r="B321" s="33"/>
      <c r="C321" s="32"/>
      <c r="D321" s="33"/>
      <c r="E321" s="33"/>
      <c r="F321" s="33"/>
      <c r="G321" s="33"/>
      <c r="H321" s="33"/>
      <c r="I321" s="33"/>
      <c r="J321" s="90"/>
      <c r="K321" s="49"/>
    </row>
    <row r="322" spans="1:11" ht="14.25" customHeight="1">
      <c r="A322" s="48"/>
      <c r="B322" s="33"/>
      <c r="C322" s="32"/>
      <c r="D322" s="33"/>
      <c r="E322" s="33"/>
      <c r="F322" s="33"/>
      <c r="G322" s="33"/>
      <c r="H322" s="33"/>
      <c r="I322" s="33"/>
      <c r="J322" s="90"/>
      <c r="K322" s="49"/>
    </row>
    <row r="323" spans="1:11" ht="14.25" customHeight="1">
      <c r="A323" s="48"/>
      <c r="B323" s="33"/>
      <c r="C323" s="32"/>
      <c r="D323" s="33"/>
      <c r="E323" s="33"/>
      <c r="F323" s="33"/>
      <c r="G323" s="33"/>
      <c r="H323" s="33"/>
      <c r="I323" s="33"/>
      <c r="J323" s="90"/>
      <c r="K323" s="49"/>
    </row>
    <row r="324" spans="1:11" ht="14.25" customHeight="1">
      <c r="A324" s="48"/>
      <c r="B324" s="33"/>
      <c r="C324" s="32"/>
      <c r="D324" s="33"/>
      <c r="E324" s="33"/>
      <c r="F324" s="33"/>
      <c r="G324" s="33"/>
      <c r="H324" s="33"/>
      <c r="I324" s="33"/>
      <c r="J324" s="90"/>
      <c r="K324" s="49"/>
    </row>
    <row r="325" spans="1:11" ht="14.25" customHeight="1">
      <c r="A325" s="48"/>
      <c r="B325" s="33"/>
      <c r="C325" s="32"/>
      <c r="D325" s="33"/>
      <c r="E325" s="33"/>
      <c r="F325" s="33"/>
      <c r="G325" s="33"/>
      <c r="H325" s="33"/>
      <c r="I325" s="33"/>
      <c r="J325" s="90"/>
      <c r="K325" s="49"/>
    </row>
    <row r="326" spans="1:11" ht="14.25" customHeight="1">
      <c r="A326" s="48"/>
      <c r="B326" s="33"/>
      <c r="C326" s="32"/>
      <c r="D326" s="33"/>
      <c r="E326" s="33"/>
      <c r="F326" s="33"/>
      <c r="G326" s="33"/>
      <c r="H326" s="33"/>
      <c r="I326" s="33"/>
      <c r="J326" s="90"/>
      <c r="K326" s="49"/>
    </row>
    <row r="327" spans="1:11" ht="14.25" customHeight="1">
      <c r="A327" s="48"/>
      <c r="B327" s="33"/>
      <c r="C327" s="32"/>
      <c r="D327" s="33"/>
      <c r="E327" s="33"/>
      <c r="F327" s="33"/>
      <c r="G327" s="33"/>
      <c r="H327" s="33"/>
      <c r="I327" s="33"/>
      <c r="J327" s="90"/>
      <c r="K327" s="49"/>
    </row>
    <row r="328" spans="1:11" ht="14.25" customHeight="1">
      <c r="A328" s="48"/>
      <c r="B328" s="33"/>
      <c r="C328" s="32"/>
      <c r="D328" s="33"/>
      <c r="E328" s="33"/>
      <c r="F328" s="33"/>
      <c r="G328" s="33"/>
      <c r="H328" s="33"/>
      <c r="I328" s="33"/>
      <c r="J328" s="90"/>
      <c r="K328" s="49"/>
    </row>
    <row r="329" spans="1:11" ht="14.25" customHeight="1">
      <c r="A329" s="48"/>
      <c r="B329" s="33"/>
      <c r="C329" s="32"/>
      <c r="D329" s="33"/>
      <c r="E329" s="33"/>
      <c r="F329" s="33"/>
      <c r="G329" s="33"/>
      <c r="H329" s="33"/>
      <c r="I329" s="33"/>
      <c r="J329" s="90"/>
      <c r="K329" s="49"/>
    </row>
    <row r="330" spans="1:11" ht="14.25" customHeight="1">
      <c r="A330" s="48"/>
      <c r="B330" s="33"/>
      <c r="C330" s="32"/>
      <c r="D330" s="33"/>
      <c r="E330" s="33"/>
      <c r="F330" s="33"/>
      <c r="G330" s="33"/>
      <c r="H330" s="33"/>
      <c r="I330" s="33"/>
      <c r="J330" s="90"/>
      <c r="K330" s="49"/>
    </row>
    <row r="331" spans="1:11" ht="14.25" customHeight="1">
      <c r="A331" s="48"/>
      <c r="B331" s="33"/>
      <c r="C331" s="32"/>
      <c r="D331" s="33"/>
      <c r="E331" s="33"/>
      <c r="F331" s="33"/>
      <c r="G331" s="33"/>
      <c r="H331" s="33"/>
      <c r="I331" s="33"/>
      <c r="J331" s="90"/>
      <c r="K331" s="49"/>
    </row>
    <row r="332" spans="1:11" ht="14.25" customHeight="1">
      <c r="A332" s="48"/>
      <c r="B332" s="33"/>
      <c r="C332" s="32"/>
      <c r="D332" s="33"/>
      <c r="E332" s="33"/>
      <c r="F332" s="33"/>
      <c r="G332" s="33"/>
      <c r="H332" s="33"/>
      <c r="I332" s="33"/>
      <c r="J332" s="90"/>
      <c r="K332" s="49"/>
    </row>
    <row r="333" spans="1:11" ht="14.25" customHeight="1">
      <c r="A333" s="48"/>
      <c r="B333" s="33"/>
      <c r="C333" s="32"/>
      <c r="D333" s="33"/>
      <c r="E333" s="33"/>
      <c r="F333" s="33"/>
      <c r="G333" s="33"/>
      <c r="H333" s="33"/>
      <c r="I333" s="33"/>
      <c r="J333" s="90"/>
      <c r="K333" s="49"/>
    </row>
    <row r="334" spans="1:11" ht="14.25" customHeight="1">
      <c r="A334" s="48"/>
      <c r="B334" s="33"/>
      <c r="C334" s="32"/>
      <c r="D334" s="33"/>
      <c r="E334" s="33"/>
      <c r="F334" s="33"/>
      <c r="G334" s="33"/>
      <c r="H334" s="33"/>
      <c r="I334" s="33"/>
      <c r="J334" s="90"/>
      <c r="K334" s="49"/>
    </row>
    <row r="335" spans="1:11" ht="14.25" customHeight="1">
      <c r="A335" s="48"/>
      <c r="B335" s="33"/>
      <c r="C335" s="32"/>
      <c r="D335" s="33"/>
      <c r="E335" s="33"/>
      <c r="F335" s="33"/>
      <c r="G335" s="33"/>
      <c r="H335" s="33"/>
      <c r="I335" s="33"/>
      <c r="J335" s="90"/>
      <c r="K335" s="49"/>
    </row>
    <row r="336" spans="1:11" ht="14.25" customHeight="1">
      <c r="A336" s="48"/>
      <c r="B336" s="33"/>
      <c r="C336" s="32"/>
      <c r="D336" s="33"/>
      <c r="E336" s="33"/>
      <c r="F336" s="33"/>
      <c r="G336" s="33"/>
      <c r="H336" s="33"/>
      <c r="I336" s="33"/>
      <c r="J336" s="90"/>
      <c r="K336" s="49"/>
    </row>
    <row r="337" spans="1:11" ht="14.25" customHeight="1">
      <c r="A337" s="48"/>
      <c r="B337" s="33"/>
      <c r="C337" s="32"/>
      <c r="D337" s="33"/>
      <c r="E337" s="33"/>
      <c r="F337" s="33"/>
      <c r="G337" s="33"/>
      <c r="H337" s="33"/>
      <c r="I337" s="33"/>
      <c r="J337" s="90"/>
      <c r="K337" s="49"/>
    </row>
    <row r="338" spans="1:11" ht="14.25" customHeight="1">
      <c r="A338" s="48"/>
      <c r="B338" s="33"/>
      <c r="C338" s="32"/>
      <c r="D338" s="33"/>
      <c r="E338" s="33"/>
      <c r="F338" s="33"/>
      <c r="G338" s="33"/>
      <c r="H338" s="33"/>
      <c r="I338" s="33"/>
      <c r="J338" s="90"/>
      <c r="K338" s="49"/>
    </row>
    <row r="339" spans="1:11" ht="14.25" customHeight="1">
      <c r="A339" s="48"/>
      <c r="B339" s="33"/>
      <c r="C339" s="32"/>
      <c r="D339" s="33"/>
      <c r="E339" s="33"/>
      <c r="F339" s="33"/>
      <c r="G339" s="33"/>
      <c r="H339" s="33"/>
      <c r="I339" s="33"/>
      <c r="J339" s="90"/>
      <c r="K339" s="49"/>
    </row>
    <row r="340" spans="1:11" ht="14.25" customHeight="1">
      <c r="A340" s="48"/>
      <c r="B340" s="33"/>
      <c r="C340" s="32"/>
      <c r="D340" s="33"/>
      <c r="E340" s="33"/>
      <c r="F340" s="33"/>
      <c r="G340" s="33"/>
      <c r="H340" s="33"/>
      <c r="I340" s="33"/>
      <c r="J340" s="90"/>
      <c r="K340" s="49"/>
    </row>
    <row r="341" spans="1:11" ht="14.25" customHeight="1">
      <c r="A341" s="48"/>
      <c r="B341" s="33"/>
      <c r="C341" s="32"/>
      <c r="D341" s="33"/>
      <c r="E341" s="33"/>
      <c r="F341" s="33"/>
      <c r="G341" s="33"/>
      <c r="H341" s="33"/>
      <c r="I341" s="33"/>
      <c r="J341" s="90"/>
      <c r="K341" s="49"/>
    </row>
    <row r="342" spans="1:11" ht="14.25" customHeight="1">
      <c r="A342" s="48"/>
      <c r="B342" s="33"/>
      <c r="C342" s="32"/>
      <c r="D342" s="33"/>
      <c r="E342" s="33"/>
      <c r="F342" s="33"/>
      <c r="G342" s="33"/>
      <c r="H342" s="33"/>
      <c r="I342" s="33"/>
      <c r="J342" s="90"/>
      <c r="K342" s="49"/>
    </row>
    <row r="343" spans="1:11" ht="14.25" customHeight="1">
      <c r="A343" s="48"/>
      <c r="B343" s="33"/>
      <c r="C343" s="32"/>
      <c r="D343" s="33"/>
      <c r="E343" s="33"/>
      <c r="F343" s="33"/>
      <c r="G343" s="33"/>
      <c r="H343" s="33"/>
      <c r="I343" s="33"/>
      <c r="J343" s="90"/>
      <c r="K343" s="49"/>
    </row>
    <row r="344" spans="1:11" ht="14.25" customHeight="1">
      <c r="A344" s="48"/>
      <c r="B344" s="33"/>
      <c r="C344" s="32"/>
      <c r="D344" s="33"/>
      <c r="E344" s="33"/>
      <c r="F344" s="33"/>
      <c r="G344" s="33"/>
      <c r="H344" s="33"/>
      <c r="I344" s="33"/>
      <c r="J344" s="90"/>
      <c r="K344" s="49"/>
    </row>
    <row r="345" spans="1:11" ht="14.25" customHeight="1">
      <c r="A345" s="48"/>
      <c r="B345" s="33"/>
      <c r="C345" s="32"/>
      <c r="D345" s="33"/>
      <c r="E345" s="33"/>
      <c r="F345" s="33"/>
      <c r="G345" s="33"/>
      <c r="H345" s="33"/>
      <c r="I345" s="33"/>
      <c r="J345" s="90"/>
      <c r="K345" s="49"/>
    </row>
    <row r="346" spans="1:11" ht="14.25" customHeight="1">
      <c r="A346" s="48"/>
      <c r="B346" s="33"/>
      <c r="C346" s="32"/>
      <c r="D346" s="33"/>
      <c r="E346" s="33"/>
      <c r="F346" s="33"/>
      <c r="G346" s="33"/>
      <c r="H346" s="33"/>
      <c r="I346" s="33"/>
      <c r="J346" s="90"/>
      <c r="K346" s="49"/>
    </row>
    <row r="347" spans="1:11" ht="14.25" customHeight="1">
      <c r="A347" s="48"/>
      <c r="B347" s="33"/>
      <c r="C347" s="32"/>
      <c r="D347" s="33"/>
      <c r="E347" s="33"/>
      <c r="F347" s="33"/>
      <c r="G347" s="33"/>
      <c r="H347" s="33"/>
      <c r="I347" s="33"/>
      <c r="J347" s="90"/>
      <c r="K347" s="49"/>
    </row>
    <row r="348" spans="1:11" ht="14.25" customHeight="1">
      <c r="A348" s="48"/>
      <c r="B348" s="33"/>
      <c r="C348" s="32"/>
      <c r="D348" s="33"/>
      <c r="E348" s="33"/>
      <c r="F348" s="33"/>
      <c r="G348" s="33"/>
      <c r="H348" s="33"/>
      <c r="I348" s="33"/>
      <c r="J348" s="90"/>
      <c r="K348" s="49"/>
    </row>
    <row r="349" spans="1:11" ht="14.25" customHeight="1">
      <c r="A349" s="48"/>
      <c r="B349" s="33"/>
      <c r="C349" s="32"/>
      <c r="D349" s="33"/>
      <c r="E349" s="33"/>
      <c r="F349" s="33"/>
      <c r="G349" s="33"/>
      <c r="H349" s="33"/>
      <c r="I349" s="33"/>
      <c r="J349" s="90"/>
      <c r="K349" s="49"/>
    </row>
    <row r="350" spans="1:11" ht="14.25" customHeight="1">
      <c r="A350" s="48"/>
      <c r="B350" s="33"/>
      <c r="C350" s="32"/>
      <c r="D350" s="33"/>
      <c r="E350" s="33"/>
      <c r="F350" s="33"/>
      <c r="G350" s="33"/>
      <c r="H350" s="33"/>
      <c r="I350" s="33"/>
      <c r="J350" s="90"/>
      <c r="K350" s="49"/>
    </row>
    <row r="351" spans="1:11" ht="14.25" customHeight="1">
      <c r="A351" s="48"/>
      <c r="B351" s="33"/>
      <c r="C351" s="32"/>
      <c r="D351" s="33"/>
      <c r="E351" s="33"/>
      <c r="F351" s="33"/>
      <c r="G351" s="33"/>
      <c r="H351" s="33"/>
      <c r="I351" s="33"/>
      <c r="J351" s="90"/>
      <c r="K351" s="49"/>
    </row>
    <row r="352" spans="1:11" ht="14.25" customHeight="1">
      <c r="A352" s="48"/>
      <c r="B352" s="33"/>
      <c r="C352" s="32"/>
      <c r="D352" s="33"/>
      <c r="E352" s="33"/>
      <c r="F352" s="33"/>
      <c r="G352" s="33"/>
      <c r="H352" s="33"/>
      <c r="I352" s="33"/>
      <c r="J352" s="90"/>
      <c r="K352" s="49"/>
    </row>
    <row r="353" spans="1:11" ht="14.25" customHeight="1">
      <c r="A353" s="48"/>
      <c r="B353" s="33"/>
      <c r="C353" s="32"/>
      <c r="D353" s="33"/>
      <c r="E353" s="33"/>
      <c r="F353" s="33"/>
      <c r="G353" s="33"/>
      <c r="H353" s="33"/>
      <c r="I353" s="33"/>
      <c r="J353" s="90"/>
      <c r="K353" s="49"/>
    </row>
    <row r="354" spans="1:11" ht="14.25" customHeight="1">
      <c r="A354" s="48"/>
      <c r="B354" s="33"/>
      <c r="C354" s="32"/>
      <c r="D354" s="33"/>
      <c r="E354" s="33"/>
      <c r="F354" s="33"/>
      <c r="G354" s="33"/>
      <c r="H354" s="33"/>
      <c r="I354" s="33"/>
      <c r="J354" s="90"/>
      <c r="K354" s="49"/>
    </row>
    <row r="355" spans="1:11" ht="14.25" customHeight="1">
      <c r="A355" s="48"/>
      <c r="B355" s="33"/>
      <c r="C355" s="32"/>
      <c r="D355" s="33"/>
      <c r="E355" s="33"/>
      <c r="F355" s="33"/>
      <c r="G355" s="33"/>
      <c r="H355" s="33"/>
      <c r="I355" s="33"/>
      <c r="J355" s="90"/>
      <c r="K355" s="49"/>
    </row>
    <row r="356" spans="1:11" ht="14.25" customHeight="1">
      <c r="A356" s="48"/>
      <c r="B356" s="33"/>
      <c r="C356" s="32"/>
      <c r="D356" s="33"/>
      <c r="E356" s="33"/>
      <c r="F356" s="33"/>
      <c r="G356" s="33"/>
      <c r="H356" s="33"/>
      <c r="I356" s="33"/>
      <c r="J356" s="90"/>
      <c r="K356" s="49"/>
    </row>
    <row r="357" spans="1:11" ht="14.25" customHeight="1">
      <c r="A357" s="48"/>
      <c r="B357" s="33"/>
      <c r="C357" s="32"/>
      <c r="D357" s="33"/>
      <c r="E357" s="33"/>
      <c r="F357" s="33"/>
      <c r="G357" s="33"/>
      <c r="H357" s="33"/>
      <c r="I357" s="33"/>
      <c r="J357" s="90"/>
      <c r="K357" s="49"/>
    </row>
    <row r="358" spans="1:11" ht="14.25" customHeight="1">
      <c r="A358" s="48"/>
      <c r="B358" s="33"/>
      <c r="C358" s="32"/>
      <c r="D358" s="33"/>
      <c r="E358" s="33"/>
      <c r="F358" s="33"/>
      <c r="G358" s="33"/>
      <c r="H358" s="33"/>
      <c r="I358" s="33"/>
      <c r="J358" s="90"/>
      <c r="K358" s="49"/>
    </row>
    <row r="359" spans="1:11" ht="14.25" customHeight="1">
      <c r="A359" s="48"/>
      <c r="B359" s="33"/>
      <c r="C359" s="32"/>
      <c r="D359" s="33"/>
      <c r="E359" s="33"/>
      <c r="F359" s="33"/>
      <c r="G359" s="33"/>
      <c r="H359" s="33"/>
      <c r="I359" s="33"/>
      <c r="J359" s="90"/>
      <c r="K359" s="49"/>
    </row>
    <row r="360" spans="1:11" ht="14.25" customHeight="1">
      <c r="A360" s="48"/>
      <c r="B360" s="33"/>
      <c r="C360" s="32"/>
      <c r="D360" s="33"/>
      <c r="E360" s="33"/>
      <c r="F360" s="33"/>
      <c r="G360" s="33"/>
      <c r="H360" s="33"/>
      <c r="I360" s="33"/>
      <c r="J360" s="90"/>
      <c r="K360" s="49"/>
    </row>
    <row r="361" spans="1:11" ht="14.25" customHeight="1">
      <c r="A361" s="48"/>
      <c r="B361" s="33"/>
      <c r="C361" s="32"/>
      <c r="D361" s="33"/>
      <c r="E361" s="33"/>
      <c r="F361" s="33"/>
      <c r="G361" s="33"/>
      <c r="H361" s="33"/>
      <c r="I361" s="33"/>
      <c r="J361" s="90"/>
      <c r="K361" s="49"/>
    </row>
    <row r="362" spans="1:11" ht="14.25" customHeight="1">
      <c r="A362" s="48"/>
      <c r="B362" s="33"/>
      <c r="C362" s="32"/>
      <c r="D362" s="33"/>
      <c r="E362" s="33"/>
      <c r="F362" s="33"/>
      <c r="G362" s="33"/>
      <c r="H362" s="33"/>
      <c r="I362" s="33"/>
      <c r="J362" s="90"/>
      <c r="K362" s="49"/>
    </row>
    <row r="363" spans="1:11" ht="14.25" customHeight="1">
      <c r="A363" s="48"/>
      <c r="B363" s="33"/>
      <c r="C363" s="32"/>
      <c r="D363" s="33"/>
      <c r="E363" s="33"/>
      <c r="F363" s="33"/>
      <c r="G363" s="33"/>
      <c r="H363" s="33"/>
      <c r="I363" s="33"/>
      <c r="J363" s="90"/>
      <c r="K363" s="49"/>
    </row>
    <row r="364" spans="1:11" ht="14.25" customHeight="1">
      <c r="A364" s="48"/>
      <c r="B364" s="33"/>
      <c r="C364" s="32"/>
      <c r="D364" s="33"/>
      <c r="E364" s="33"/>
      <c r="F364" s="33"/>
      <c r="G364" s="33"/>
      <c r="H364" s="33"/>
      <c r="I364" s="33"/>
      <c r="J364" s="90"/>
      <c r="K364" s="49"/>
    </row>
    <row r="365" spans="1:11" ht="14.25" customHeight="1">
      <c r="A365" s="48"/>
      <c r="B365" s="33"/>
      <c r="C365" s="32"/>
      <c r="D365" s="33"/>
      <c r="E365" s="33"/>
      <c r="F365" s="33"/>
      <c r="G365" s="33"/>
      <c r="H365" s="33"/>
      <c r="I365" s="33"/>
      <c r="J365" s="90"/>
      <c r="K365" s="49"/>
    </row>
    <row r="366" spans="1:11" ht="14.25" customHeight="1">
      <c r="A366" s="48"/>
      <c r="B366" s="33"/>
      <c r="C366" s="32"/>
      <c r="D366" s="33"/>
      <c r="E366" s="33"/>
      <c r="F366" s="33"/>
      <c r="G366" s="33"/>
      <c r="H366" s="33"/>
      <c r="I366" s="33"/>
      <c r="J366" s="90"/>
      <c r="K366" s="49"/>
    </row>
    <row r="367" spans="1:11" ht="14.25" customHeight="1">
      <c r="A367" s="48"/>
      <c r="B367" s="33"/>
      <c r="C367" s="32"/>
      <c r="D367" s="33"/>
      <c r="E367" s="33"/>
      <c r="F367" s="33"/>
      <c r="G367" s="33"/>
      <c r="H367" s="33"/>
      <c r="I367" s="33"/>
      <c r="J367" s="90"/>
      <c r="K367" s="49"/>
    </row>
    <row r="368" spans="1:11" ht="14.25" customHeight="1">
      <c r="A368" s="48"/>
      <c r="B368" s="33"/>
      <c r="C368" s="32"/>
      <c r="D368" s="33"/>
      <c r="E368" s="33"/>
      <c r="F368" s="33"/>
      <c r="G368" s="33"/>
      <c r="H368" s="33"/>
      <c r="I368" s="33"/>
      <c r="J368" s="90"/>
      <c r="K368" s="49"/>
    </row>
    <row r="369" spans="1:11" ht="14.25" customHeight="1">
      <c r="A369" s="48"/>
      <c r="B369" s="33"/>
      <c r="C369" s="32"/>
      <c r="D369" s="33"/>
      <c r="E369" s="33"/>
      <c r="F369" s="33"/>
      <c r="G369" s="33"/>
      <c r="H369" s="33"/>
      <c r="I369" s="33"/>
      <c r="J369" s="90"/>
      <c r="K369" s="49"/>
    </row>
    <row r="370" spans="1:11" ht="14.25" customHeight="1">
      <c r="A370" s="48"/>
      <c r="B370" s="33"/>
      <c r="C370" s="32"/>
      <c r="D370" s="33"/>
      <c r="E370" s="33"/>
      <c r="F370" s="33"/>
      <c r="G370" s="33"/>
      <c r="H370" s="33"/>
      <c r="I370" s="33"/>
      <c r="J370" s="90"/>
      <c r="K370" s="49"/>
    </row>
    <row r="371" spans="1:11" ht="14.25" customHeight="1">
      <c r="A371" s="48"/>
      <c r="B371" s="33"/>
      <c r="C371" s="32"/>
      <c r="D371" s="33"/>
      <c r="E371" s="33"/>
      <c r="F371" s="33"/>
      <c r="G371" s="33"/>
      <c r="H371" s="33"/>
      <c r="I371" s="33"/>
      <c r="J371" s="90"/>
      <c r="K371" s="49"/>
    </row>
    <row r="372" spans="1:11" ht="14.25" customHeight="1">
      <c r="A372" s="48"/>
      <c r="B372" s="33"/>
      <c r="C372" s="32"/>
      <c r="D372" s="33"/>
      <c r="E372" s="33"/>
      <c r="F372" s="33"/>
      <c r="G372" s="33"/>
      <c r="H372" s="33"/>
      <c r="I372" s="33"/>
      <c r="J372" s="90"/>
      <c r="K372" s="49"/>
    </row>
    <row r="373" spans="1:11" ht="14.25" customHeight="1">
      <c r="A373" s="48"/>
      <c r="B373" s="33"/>
      <c r="C373" s="32"/>
      <c r="D373" s="33"/>
      <c r="E373" s="33"/>
      <c r="F373" s="33"/>
      <c r="G373" s="33"/>
      <c r="H373" s="33"/>
      <c r="I373" s="33"/>
      <c r="J373" s="90"/>
      <c r="K373" s="49"/>
    </row>
    <row r="374" spans="1:11" ht="14.25" customHeight="1">
      <c r="A374" s="48"/>
      <c r="B374" s="33"/>
      <c r="C374" s="32"/>
      <c r="D374" s="33"/>
      <c r="E374" s="33"/>
      <c r="F374" s="33"/>
      <c r="G374" s="33"/>
      <c r="H374" s="33"/>
      <c r="I374" s="33"/>
      <c r="J374" s="90"/>
      <c r="K374" s="49"/>
    </row>
    <row r="375" spans="1:11" ht="14.25" customHeight="1">
      <c r="A375" s="48"/>
      <c r="B375" s="33"/>
      <c r="C375" s="32"/>
      <c r="D375" s="33"/>
      <c r="E375" s="33"/>
      <c r="F375" s="33"/>
      <c r="G375" s="33"/>
      <c r="H375" s="33"/>
      <c r="I375" s="33"/>
      <c r="J375" s="90"/>
      <c r="K375" s="49"/>
    </row>
    <row r="376" spans="1:11" ht="14.25" customHeight="1">
      <c r="A376" s="48"/>
      <c r="B376" s="33"/>
      <c r="C376" s="32"/>
      <c r="D376" s="33"/>
      <c r="E376" s="33"/>
      <c r="F376" s="33"/>
      <c r="G376" s="33"/>
      <c r="H376" s="33"/>
      <c r="I376" s="33"/>
      <c r="J376" s="90"/>
      <c r="K376" s="49"/>
    </row>
    <row r="377" spans="1:11" ht="14.25" customHeight="1">
      <c r="A377" s="48"/>
      <c r="B377" s="33"/>
      <c r="C377" s="32"/>
      <c r="D377" s="33"/>
      <c r="E377" s="33"/>
      <c r="F377" s="33"/>
      <c r="G377" s="33"/>
      <c r="H377" s="33"/>
      <c r="I377" s="33"/>
      <c r="J377" s="90"/>
      <c r="K377" s="49"/>
    </row>
    <row r="378" spans="1:11" ht="14.25" customHeight="1">
      <c r="A378" s="48"/>
      <c r="B378" s="33"/>
      <c r="C378" s="32"/>
      <c r="D378" s="33"/>
      <c r="E378" s="33"/>
      <c r="F378" s="33"/>
      <c r="G378" s="33"/>
      <c r="H378" s="33"/>
      <c r="I378" s="33"/>
      <c r="J378" s="90"/>
      <c r="K378" s="49"/>
    </row>
    <row r="379" spans="1:11" ht="14.25" customHeight="1">
      <c r="A379" s="48"/>
      <c r="B379" s="33"/>
      <c r="C379" s="32"/>
      <c r="D379" s="33"/>
      <c r="E379" s="33"/>
      <c r="F379" s="33"/>
      <c r="G379" s="33"/>
      <c r="H379" s="33"/>
      <c r="I379" s="33"/>
      <c r="J379" s="90"/>
      <c r="K379" s="49"/>
    </row>
    <row r="380" spans="1:11" ht="14.25" customHeight="1">
      <c r="A380" s="48"/>
      <c r="B380" s="33"/>
      <c r="C380" s="32"/>
      <c r="D380" s="33"/>
      <c r="E380" s="33"/>
      <c r="F380" s="33"/>
      <c r="G380" s="33"/>
      <c r="H380" s="33"/>
      <c r="I380" s="33"/>
      <c r="J380" s="90"/>
      <c r="K380" s="49"/>
    </row>
    <row r="381" spans="1:11" ht="14.25" customHeight="1">
      <c r="A381" s="48"/>
      <c r="B381" s="33"/>
      <c r="C381" s="32"/>
      <c r="D381" s="33"/>
      <c r="E381" s="33"/>
      <c r="F381" s="33"/>
      <c r="G381" s="33"/>
      <c r="H381" s="33"/>
      <c r="I381" s="33"/>
      <c r="J381" s="90"/>
      <c r="K381" s="49"/>
    </row>
    <row r="382" spans="1:11" ht="14.25" customHeight="1">
      <c r="A382" s="48"/>
      <c r="B382" s="33"/>
      <c r="C382" s="32"/>
      <c r="D382" s="33"/>
      <c r="E382" s="33"/>
      <c r="F382" s="33"/>
      <c r="G382" s="33"/>
      <c r="H382" s="33"/>
      <c r="I382" s="33"/>
      <c r="J382" s="90"/>
      <c r="K382" s="49"/>
    </row>
    <row r="383" spans="1:11" ht="14.25" customHeight="1">
      <c r="A383" s="48"/>
      <c r="B383" s="33"/>
      <c r="C383" s="32"/>
      <c r="D383" s="33"/>
      <c r="E383" s="33"/>
      <c r="F383" s="33"/>
      <c r="G383" s="33"/>
      <c r="H383" s="33"/>
      <c r="I383" s="33"/>
      <c r="J383" s="90"/>
      <c r="K383" s="49"/>
    </row>
    <row r="384" spans="1:11" ht="14.25" customHeight="1">
      <c r="A384" s="48"/>
      <c r="B384" s="33"/>
      <c r="C384" s="32"/>
      <c r="D384" s="33"/>
      <c r="E384" s="33"/>
      <c r="F384" s="33"/>
      <c r="G384" s="33"/>
      <c r="H384" s="33"/>
      <c r="I384" s="33"/>
      <c r="J384" s="90"/>
      <c r="K384" s="49"/>
    </row>
    <row r="385" spans="1:11" ht="14.25" customHeight="1">
      <c r="A385" s="48"/>
      <c r="B385" s="33"/>
      <c r="C385" s="32"/>
      <c r="D385" s="33"/>
      <c r="E385" s="33"/>
      <c r="F385" s="33"/>
      <c r="G385" s="33"/>
      <c r="H385" s="33"/>
      <c r="I385" s="33"/>
      <c r="J385" s="90"/>
      <c r="K385" s="49"/>
    </row>
    <row r="386" spans="1:11" ht="14.25" customHeight="1">
      <c r="A386" s="48"/>
      <c r="B386" s="33"/>
      <c r="C386" s="32"/>
      <c r="D386" s="33"/>
      <c r="E386" s="33"/>
      <c r="F386" s="33"/>
      <c r="G386" s="33"/>
      <c r="H386" s="33"/>
      <c r="I386" s="33"/>
      <c r="J386" s="90"/>
      <c r="K386" s="49"/>
    </row>
    <row r="387" spans="1:11" ht="14.25" customHeight="1">
      <c r="A387" s="48"/>
      <c r="B387" s="33"/>
      <c r="C387" s="32"/>
      <c r="D387" s="33"/>
      <c r="E387" s="33"/>
      <c r="F387" s="33"/>
      <c r="G387" s="33"/>
      <c r="H387" s="33"/>
      <c r="I387" s="33"/>
      <c r="J387" s="90"/>
      <c r="K387" s="49"/>
    </row>
    <row r="388" spans="1:11" ht="14.25" customHeight="1">
      <c r="A388" s="48"/>
      <c r="B388" s="33"/>
      <c r="C388" s="32"/>
      <c r="D388" s="33"/>
      <c r="E388" s="33"/>
      <c r="F388" s="33"/>
      <c r="G388" s="33"/>
      <c r="H388" s="33"/>
      <c r="I388" s="33"/>
      <c r="J388" s="90"/>
      <c r="K388" s="49"/>
    </row>
    <row r="389" spans="1:11" ht="14.25" customHeight="1">
      <c r="A389" s="48"/>
      <c r="B389" s="33"/>
      <c r="C389" s="32"/>
      <c r="D389" s="33"/>
      <c r="E389" s="33"/>
      <c r="F389" s="33"/>
      <c r="G389" s="33"/>
      <c r="H389" s="33"/>
      <c r="I389" s="33"/>
      <c r="J389" s="90"/>
      <c r="K389" s="49"/>
    </row>
    <row r="390" spans="1:11" ht="14.25" customHeight="1">
      <c r="A390" s="48"/>
      <c r="B390" s="33"/>
      <c r="C390" s="32"/>
      <c r="D390" s="33"/>
      <c r="E390" s="33"/>
      <c r="F390" s="33"/>
      <c r="G390" s="33"/>
      <c r="H390" s="33"/>
      <c r="I390" s="33"/>
      <c r="J390" s="90"/>
      <c r="K390" s="49"/>
    </row>
    <row r="391" spans="1:11" ht="14.25" customHeight="1">
      <c r="A391" s="48"/>
      <c r="B391" s="33"/>
      <c r="C391" s="32"/>
      <c r="D391" s="33"/>
      <c r="E391" s="33"/>
      <c r="F391" s="33"/>
      <c r="G391" s="33"/>
      <c r="H391" s="33"/>
      <c r="I391" s="33"/>
      <c r="J391" s="90"/>
      <c r="K391" s="49"/>
    </row>
    <row r="392" spans="1:11" ht="14.25" customHeight="1">
      <c r="A392" s="48"/>
      <c r="B392" s="33"/>
      <c r="C392" s="32"/>
      <c r="D392" s="33"/>
      <c r="E392" s="33"/>
      <c r="F392" s="33"/>
      <c r="G392" s="33"/>
      <c r="H392" s="33"/>
      <c r="I392" s="33"/>
      <c r="J392" s="90"/>
      <c r="K392" s="49"/>
    </row>
    <row r="393" spans="1:11" ht="14.25" customHeight="1">
      <c r="A393" s="48"/>
      <c r="B393" s="33"/>
      <c r="C393" s="32"/>
      <c r="D393" s="33"/>
      <c r="E393" s="33"/>
      <c r="F393" s="33"/>
      <c r="G393" s="33"/>
      <c r="H393" s="33"/>
      <c r="I393" s="33"/>
      <c r="J393" s="90"/>
      <c r="K393" s="49"/>
    </row>
    <row r="394" spans="1:11" ht="14.25" customHeight="1">
      <c r="A394" s="48"/>
      <c r="B394" s="33"/>
      <c r="C394" s="32"/>
      <c r="D394" s="33"/>
      <c r="E394" s="33"/>
      <c r="F394" s="33"/>
      <c r="G394" s="33"/>
      <c r="H394" s="33"/>
      <c r="I394" s="33"/>
      <c r="J394" s="90"/>
      <c r="K394" s="49"/>
    </row>
    <row r="395" spans="1:11" ht="14.25" customHeight="1">
      <c r="A395" s="48"/>
      <c r="B395" s="33"/>
      <c r="C395" s="32"/>
      <c r="D395" s="33"/>
      <c r="E395" s="33"/>
      <c r="F395" s="33"/>
      <c r="G395" s="33"/>
      <c r="H395" s="33"/>
      <c r="I395" s="33"/>
      <c r="J395" s="90"/>
      <c r="K395" s="49"/>
    </row>
    <row r="396" spans="1:11" ht="14.25" customHeight="1">
      <c r="A396" s="48"/>
      <c r="B396" s="33"/>
      <c r="C396" s="32"/>
      <c r="D396" s="33"/>
      <c r="E396" s="33"/>
      <c r="F396" s="33"/>
      <c r="G396" s="33"/>
      <c r="H396" s="33"/>
      <c r="I396" s="33"/>
      <c r="J396" s="90"/>
      <c r="K396" s="49"/>
    </row>
    <row r="397" spans="1:11" ht="14.25" customHeight="1">
      <c r="A397" s="48"/>
      <c r="B397" s="33"/>
      <c r="C397" s="32"/>
      <c r="D397" s="33"/>
      <c r="E397" s="33"/>
      <c r="F397" s="33"/>
      <c r="G397" s="33"/>
      <c r="H397" s="33"/>
      <c r="I397" s="33"/>
      <c r="J397" s="90"/>
      <c r="K397" s="49"/>
    </row>
    <row r="398" spans="1:11" ht="14.25" customHeight="1">
      <c r="A398" s="48"/>
      <c r="B398" s="33"/>
      <c r="C398" s="32"/>
      <c r="D398" s="33"/>
      <c r="E398" s="33"/>
      <c r="F398" s="33"/>
      <c r="G398" s="33"/>
      <c r="H398" s="33"/>
      <c r="I398" s="33"/>
      <c r="J398" s="90"/>
      <c r="K398" s="49"/>
    </row>
    <row r="399" spans="1:11" ht="14.25" customHeight="1">
      <c r="A399" s="48"/>
      <c r="B399" s="33"/>
      <c r="C399" s="32"/>
      <c r="D399" s="33"/>
      <c r="E399" s="33"/>
      <c r="F399" s="33"/>
      <c r="G399" s="33"/>
      <c r="H399" s="33"/>
      <c r="I399" s="33"/>
      <c r="J399" s="90"/>
      <c r="K399" s="49"/>
    </row>
    <row r="400" spans="1:11" ht="14.25" customHeight="1">
      <c r="A400" s="48"/>
      <c r="B400" s="33"/>
      <c r="C400" s="32"/>
      <c r="D400" s="33"/>
      <c r="E400" s="33"/>
      <c r="F400" s="33"/>
      <c r="G400" s="33"/>
      <c r="H400" s="33"/>
      <c r="I400" s="33"/>
      <c r="J400" s="90"/>
      <c r="K400" s="49"/>
    </row>
    <row r="401" spans="1:11" ht="14.25" customHeight="1">
      <c r="A401" s="48"/>
      <c r="B401" s="33"/>
      <c r="C401" s="32"/>
      <c r="D401" s="33"/>
      <c r="E401" s="33"/>
      <c r="F401" s="33"/>
      <c r="G401" s="33"/>
      <c r="H401" s="33"/>
      <c r="I401" s="33"/>
      <c r="J401" s="90"/>
      <c r="K401" s="49"/>
    </row>
    <row r="402" spans="1:11" ht="14.25" customHeight="1">
      <c r="A402" s="48"/>
      <c r="B402" s="33"/>
      <c r="C402" s="32"/>
      <c r="D402" s="33"/>
      <c r="E402" s="33"/>
      <c r="F402" s="33"/>
      <c r="G402" s="33"/>
      <c r="H402" s="33"/>
      <c r="I402" s="33"/>
      <c r="J402" s="90"/>
      <c r="K402" s="49"/>
    </row>
    <row r="403" spans="1:11" ht="14.25" customHeight="1">
      <c r="A403" s="48"/>
      <c r="B403" s="33"/>
      <c r="C403" s="32"/>
      <c r="D403" s="33"/>
      <c r="E403" s="33"/>
      <c r="F403" s="33"/>
      <c r="G403" s="33"/>
      <c r="H403" s="33"/>
      <c r="I403" s="33"/>
      <c r="J403" s="90"/>
      <c r="K403" s="49"/>
    </row>
    <row r="404" spans="1:11" ht="14.25" customHeight="1">
      <c r="A404" s="48"/>
      <c r="B404" s="33"/>
      <c r="C404" s="32"/>
      <c r="D404" s="33"/>
      <c r="E404" s="33"/>
      <c r="F404" s="33"/>
      <c r="G404" s="33"/>
      <c r="H404" s="33"/>
      <c r="I404" s="33"/>
      <c r="J404" s="90"/>
      <c r="K404" s="49"/>
    </row>
    <row r="405" spans="1:11" ht="14.25" customHeight="1">
      <c r="A405" s="48"/>
      <c r="B405" s="33"/>
      <c r="C405" s="32"/>
      <c r="D405" s="33"/>
      <c r="E405" s="33"/>
      <c r="F405" s="33"/>
      <c r="G405" s="33"/>
      <c r="H405" s="33"/>
      <c r="I405" s="33"/>
      <c r="J405" s="90"/>
      <c r="K405" s="49"/>
    </row>
    <row r="406" spans="1:11" ht="14.25" customHeight="1">
      <c r="A406" s="48"/>
      <c r="B406" s="33"/>
      <c r="C406" s="32"/>
      <c r="D406" s="33"/>
      <c r="E406" s="33"/>
      <c r="F406" s="33"/>
      <c r="G406" s="33"/>
      <c r="H406" s="33"/>
      <c r="I406" s="33"/>
      <c r="J406" s="90"/>
      <c r="K406" s="49"/>
    </row>
    <row r="407" spans="1:11" ht="14.25" customHeight="1">
      <c r="A407" s="48"/>
      <c r="B407" s="33"/>
      <c r="C407" s="32"/>
      <c r="D407" s="33"/>
      <c r="E407" s="33"/>
      <c r="F407" s="33"/>
      <c r="G407" s="33"/>
      <c r="H407" s="33"/>
      <c r="I407" s="33"/>
      <c r="J407" s="90"/>
      <c r="K407" s="49"/>
    </row>
    <row r="408" spans="1:11" ht="14.25" customHeight="1">
      <c r="A408" s="48"/>
      <c r="B408" s="33"/>
      <c r="C408" s="32"/>
      <c r="D408" s="33"/>
      <c r="E408" s="33"/>
      <c r="F408" s="33"/>
      <c r="G408" s="33"/>
      <c r="H408" s="33"/>
      <c r="I408" s="33"/>
      <c r="J408" s="90"/>
      <c r="K408" s="49"/>
    </row>
    <row r="409" spans="1:11" ht="14.25" customHeight="1">
      <c r="A409" s="48"/>
      <c r="B409" s="33"/>
      <c r="C409" s="32"/>
      <c r="D409" s="33"/>
      <c r="E409" s="33"/>
      <c r="F409" s="33"/>
      <c r="G409" s="33"/>
      <c r="H409" s="33"/>
      <c r="I409" s="33"/>
      <c r="J409" s="90"/>
      <c r="K409" s="49"/>
    </row>
    <row r="410" spans="1:11" ht="14.25" customHeight="1">
      <c r="A410" s="48"/>
      <c r="B410" s="33"/>
      <c r="C410" s="32"/>
      <c r="D410" s="33"/>
      <c r="E410" s="33"/>
      <c r="F410" s="33"/>
      <c r="G410" s="33"/>
      <c r="H410" s="33"/>
      <c r="I410" s="33"/>
      <c r="J410" s="90"/>
      <c r="K410" s="49"/>
    </row>
    <row r="411" spans="1:11" ht="14.25" customHeight="1">
      <c r="A411" s="48"/>
      <c r="B411" s="33"/>
      <c r="C411" s="32"/>
      <c r="D411" s="33"/>
      <c r="E411" s="33"/>
      <c r="F411" s="33"/>
      <c r="G411" s="33"/>
      <c r="H411" s="33"/>
      <c r="I411" s="33"/>
      <c r="J411" s="90"/>
      <c r="K411" s="49"/>
    </row>
    <row r="412" spans="1:11" ht="14.25" customHeight="1">
      <c r="A412" s="48"/>
      <c r="B412" s="33"/>
      <c r="C412" s="32"/>
      <c r="D412" s="33"/>
      <c r="E412" s="33"/>
      <c r="F412" s="33"/>
      <c r="G412" s="33"/>
      <c r="H412" s="33"/>
      <c r="I412" s="33"/>
      <c r="J412" s="90"/>
      <c r="K412" s="49"/>
    </row>
    <row r="413" spans="1:11" ht="14.25" customHeight="1">
      <c r="A413" s="48"/>
      <c r="B413" s="33"/>
      <c r="C413" s="32"/>
      <c r="D413" s="33"/>
      <c r="E413" s="33"/>
      <c r="F413" s="33"/>
      <c r="G413" s="33"/>
      <c r="H413" s="33"/>
      <c r="I413" s="33"/>
      <c r="J413" s="90"/>
      <c r="K413" s="49"/>
    </row>
    <row r="414" spans="1:11" ht="14.25" customHeight="1">
      <c r="A414" s="48"/>
      <c r="B414" s="33"/>
      <c r="C414" s="32"/>
      <c r="D414" s="33"/>
      <c r="E414" s="33"/>
      <c r="F414" s="33"/>
      <c r="G414" s="33"/>
      <c r="H414" s="33"/>
      <c r="I414" s="33"/>
      <c r="J414" s="90"/>
      <c r="K414" s="49"/>
    </row>
    <row r="415" spans="1:11" ht="14.25" customHeight="1">
      <c r="A415" s="48"/>
      <c r="B415" s="33"/>
      <c r="C415" s="32"/>
      <c r="D415" s="33"/>
      <c r="E415" s="33"/>
      <c r="F415" s="33"/>
      <c r="G415" s="33"/>
      <c r="H415" s="33"/>
      <c r="I415" s="33"/>
      <c r="J415" s="90"/>
      <c r="K415" s="49"/>
    </row>
    <row r="416" spans="1:11" ht="14.25" customHeight="1">
      <c r="A416" s="48"/>
      <c r="B416" s="33"/>
      <c r="C416" s="32"/>
      <c r="D416" s="33"/>
      <c r="E416" s="33"/>
      <c r="F416" s="33"/>
      <c r="G416" s="33"/>
      <c r="H416" s="33"/>
      <c r="I416" s="33"/>
      <c r="J416" s="90"/>
      <c r="K416" s="49"/>
    </row>
    <row r="417" spans="1:11" ht="14.25" customHeight="1">
      <c r="A417" s="48"/>
      <c r="B417" s="33"/>
      <c r="C417" s="32"/>
      <c r="D417" s="33"/>
      <c r="E417" s="33"/>
      <c r="F417" s="33"/>
      <c r="G417" s="33"/>
      <c r="H417" s="33"/>
      <c r="I417" s="33"/>
      <c r="J417" s="90"/>
      <c r="K417" s="49"/>
    </row>
    <row r="418" spans="1:11" ht="14.25" customHeight="1">
      <c r="A418" s="48"/>
      <c r="B418" s="33"/>
      <c r="C418" s="32"/>
      <c r="D418" s="33"/>
      <c r="E418" s="33"/>
      <c r="F418" s="33"/>
      <c r="G418" s="33"/>
      <c r="H418" s="33"/>
      <c r="I418" s="33"/>
      <c r="J418" s="90"/>
      <c r="K418" s="49"/>
    </row>
    <row r="419" spans="1:11" ht="14.25" customHeight="1">
      <c r="A419" s="48"/>
      <c r="B419" s="33"/>
      <c r="C419" s="32"/>
      <c r="D419" s="33"/>
      <c r="E419" s="33"/>
      <c r="F419" s="33"/>
      <c r="G419" s="33"/>
      <c r="H419" s="33"/>
      <c r="I419" s="33"/>
      <c r="J419" s="90"/>
      <c r="K419" s="49"/>
    </row>
    <row r="420" spans="1:11" ht="14.25" customHeight="1">
      <c r="A420" s="48"/>
      <c r="B420" s="33"/>
      <c r="C420" s="32"/>
      <c r="D420" s="33"/>
      <c r="E420" s="33"/>
      <c r="F420" s="33"/>
      <c r="G420" s="33"/>
      <c r="H420" s="33"/>
      <c r="I420" s="33"/>
      <c r="J420" s="90"/>
      <c r="K420" s="49"/>
    </row>
    <row r="421" spans="1:11" ht="14.25" customHeight="1">
      <c r="A421" s="48"/>
      <c r="B421" s="33"/>
      <c r="C421" s="32"/>
      <c r="D421" s="33"/>
      <c r="E421" s="33"/>
      <c r="F421" s="33"/>
      <c r="G421" s="33"/>
      <c r="H421" s="33"/>
      <c r="I421" s="33"/>
      <c r="J421" s="90"/>
      <c r="K421" s="49"/>
    </row>
    <row r="422" spans="1:11" ht="14.25" customHeight="1">
      <c r="A422" s="48"/>
      <c r="B422" s="33"/>
      <c r="C422" s="32"/>
      <c r="D422" s="33"/>
      <c r="E422" s="33"/>
      <c r="F422" s="33"/>
      <c r="G422" s="33"/>
      <c r="H422" s="33"/>
      <c r="I422" s="33"/>
      <c r="J422" s="90"/>
      <c r="K422" s="49"/>
    </row>
    <row r="423" spans="1:11" ht="14.25" customHeight="1">
      <c r="A423" s="48"/>
      <c r="B423" s="33"/>
      <c r="C423" s="32"/>
      <c r="D423" s="33"/>
      <c r="E423" s="33"/>
      <c r="F423" s="33"/>
      <c r="G423" s="33"/>
      <c r="H423" s="33"/>
      <c r="I423" s="33"/>
      <c r="J423" s="90"/>
      <c r="K423" s="49"/>
    </row>
    <row r="424" spans="1:11" ht="14.25" customHeight="1">
      <c r="A424" s="48"/>
      <c r="B424" s="33"/>
      <c r="C424" s="32"/>
      <c r="D424" s="33"/>
      <c r="E424" s="33"/>
      <c r="F424" s="33"/>
      <c r="G424" s="33"/>
      <c r="H424" s="33"/>
      <c r="I424" s="33"/>
      <c r="J424" s="90"/>
      <c r="K424" s="49"/>
    </row>
    <row r="425" spans="1:11" ht="14.25" customHeight="1">
      <c r="A425" s="48"/>
      <c r="B425" s="33"/>
      <c r="C425" s="32"/>
      <c r="D425" s="33"/>
      <c r="E425" s="33"/>
      <c r="F425" s="33"/>
      <c r="G425" s="33"/>
      <c r="H425" s="33"/>
      <c r="I425" s="33"/>
      <c r="J425" s="90"/>
      <c r="K425" s="49"/>
    </row>
    <row r="426" spans="1:11" ht="14.25" customHeight="1">
      <c r="A426" s="48"/>
      <c r="B426" s="33"/>
      <c r="C426" s="32"/>
      <c r="D426" s="33"/>
      <c r="E426" s="33"/>
      <c r="F426" s="33"/>
      <c r="G426" s="33"/>
      <c r="H426" s="33"/>
      <c r="I426" s="33"/>
      <c r="J426" s="90"/>
      <c r="K426" s="49"/>
    </row>
    <row r="427" spans="1:11" ht="14.25" customHeight="1">
      <c r="A427" s="48"/>
      <c r="B427" s="33"/>
      <c r="C427" s="32"/>
      <c r="D427" s="33"/>
      <c r="E427" s="33"/>
      <c r="F427" s="33"/>
      <c r="G427" s="33"/>
      <c r="H427" s="33"/>
      <c r="I427" s="33"/>
      <c r="J427" s="90"/>
      <c r="K427" s="49"/>
    </row>
    <row r="428" spans="1:11" ht="14.25" customHeight="1">
      <c r="A428" s="48"/>
      <c r="B428" s="33"/>
      <c r="C428" s="32"/>
      <c r="D428" s="33"/>
      <c r="E428" s="33"/>
      <c r="F428" s="33"/>
      <c r="G428" s="33"/>
      <c r="H428" s="33"/>
      <c r="I428" s="33"/>
      <c r="J428" s="90"/>
      <c r="K428" s="49"/>
    </row>
    <row r="429" spans="1:11" ht="14.25" customHeight="1">
      <c r="A429" s="48"/>
      <c r="B429" s="33"/>
      <c r="C429" s="32"/>
      <c r="D429" s="33"/>
      <c r="E429" s="33"/>
      <c r="F429" s="33"/>
      <c r="G429" s="33"/>
      <c r="H429" s="33"/>
      <c r="I429" s="33"/>
      <c r="J429" s="90"/>
      <c r="K429" s="49"/>
    </row>
    <row r="430" spans="1:11" ht="14.25" customHeight="1">
      <c r="A430" s="48"/>
      <c r="B430" s="33"/>
      <c r="C430" s="32"/>
      <c r="D430" s="33"/>
      <c r="E430" s="33"/>
      <c r="F430" s="33"/>
      <c r="G430" s="33"/>
      <c r="H430" s="33"/>
      <c r="I430" s="33"/>
      <c r="J430" s="90"/>
      <c r="K430" s="49"/>
    </row>
    <row r="431" spans="1:11" ht="14.25" customHeight="1">
      <c r="A431" s="48"/>
      <c r="B431" s="33"/>
      <c r="C431" s="32"/>
      <c r="D431" s="33"/>
      <c r="E431" s="33"/>
      <c r="F431" s="33"/>
      <c r="G431" s="33"/>
      <c r="H431" s="33"/>
      <c r="I431" s="33"/>
      <c r="J431" s="90"/>
      <c r="K431" s="49"/>
    </row>
    <row r="432" spans="1:11" ht="14.25" customHeight="1">
      <c r="A432" s="48"/>
      <c r="B432" s="33"/>
      <c r="C432" s="32"/>
      <c r="D432" s="33"/>
      <c r="E432" s="33"/>
      <c r="F432" s="33"/>
      <c r="G432" s="33"/>
      <c r="H432" s="33"/>
      <c r="I432" s="33"/>
      <c r="J432" s="90"/>
      <c r="K432" s="49"/>
    </row>
    <row r="433" spans="1:11" ht="14.25" customHeight="1">
      <c r="A433" s="48"/>
      <c r="B433" s="33"/>
      <c r="C433" s="32"/>
      <c r="D433" s="33"/>
      <c r="E433" s="33"/>
      <c r="F433" s="33"/>
      <c r="G433" s="33"/>
      <c r="H433" s="33"/>
      <c r="I433" s="33"/>
      <c r="J433" s="90"/>
      <c r="K433" s="49"/>
    </row>
    <row r="434" spans="1:11" ht="14.25" customHeight="1">
      <c r="A434" s="48"/>
      <c r="B434" s="33"/>
      <c r="C434" s="32"/>
      <c r="D434" s="33"/>
      <c r="E434" s="33"/>
      <c r="F434" s="33"/>
      <c r="G434" s="33"/>
      <c r="H434" s="33"/>
      <c r="I434" s="33"/>
      <c r="J434" s="90"/>
      <c r="K434" s="49"/>
    </row>
    <row r="435" spans="1:11" ht="14.25" customHeight="1">
      <c r="A435" s="48"/>
      <c r="B435" s="33"/>
      <c r="C435" s="32"/>
      <c r="D435" s="33"/>
      <c r="E435" s="33"/>
      <c r="F435" s="33"/>
      <c r="G435" s="33"/>
      <c r="H435" s="33"/>
      <c r="I435" s="33"/>
      <c r="J435" s="90"/>
      <c r="K435" s="49"/>
    </row>
    <row r="436" spans="1:11" ht="14.25" customHeight="1">
      <c r="A436" s="48"/>
      <c r="B436" s="33"/>
      <c r="C436" s="32"/>
      <c r="D436" s="33"/>
      <c r="E436" s="33"/>
      <c r="F436" s="33"/>
      <c r="G436" s="33"/>
      <c r="H436" s="33"/>
      <c r="I436" s="33"/>
      <c r="J436" s="90"/>
      <c r="K436" s="49"/>
    </row>
    <row r="437" spans="1:11" ht="14.25" customHeight="1">
      <c r="A437" s="48"/>
      <c r="B437" s="33"/>
      <c r="C437" s="32"/>
      <c r="D437" s="33"/>
      <c r="E437" s="33"/>
      <c r="F437" s="33"/>
      <c r="G437" s="33"/>
      <c r="H437" s="33"/>
      <c r="I437" s="33"/>
      <c r="J437" s="90"/>
      <c r="K437" s="49"/>
    </row>
    <row r="438" spans="1:11" ht="14.25" customHeight="1">
      <c r="A438" s="48"/>
      <c r="B438" s="33"/>
      <c r="C438" s="32"/>
      <c r="D438" s="33"/>
      <c r="E438" s="33"/>
      <c r="F438" s="33"/>
      <c r="G438" s="33"/>
      <c r="H438" s="33"/>
      <c r="I438" s="33"/>
      <c r="J438" s="90"/>
      <c r="K438" s="49"/>
    </row>
    <row r="439" spans="1:11" ht="14.25" customHeight="1">
      <c r="A439" s="48"/>
      <c r="B439" s="33"/>
      <c r="C439" s="32"/>
      <c r="D439" s="33"/>
      <c r="E439" s="33"/>
      <c r="F439" s="33"/>
      <c r="G439" s="33"/>
      <c r="H439" s="33"/>
      <c r="I439" s="33"/>
      <c r="J439" s="90"/>
      <c r="K439" s="49"/>
    </row>
    <row r="440" spans="1:11" ht="14.25" customHeight="1">
      <c r="A440" s="48"/>
      <c r="B440" s="33"/>
      <c r="C440" s="32"/>
      <c r="D440" s="33"/>
      <c r="E440" s="33"/>
      <c r="F440" s="33"/>
      <c r="G440" s="33"/>
      <c r="H440" s="33"/>
      <c r="I440" s="33"/>
      <c r="J440" s="90"/>
      <c r="K440" s="49"/>
    </row>
    <row r="441" spans="1:11" ht="14.25" customHeight="1">
      <c r="A441" s="48"/>
      <c r="B441" s="33"/>
      <c r="C441" s="32"/>
      <c r="D441" s="33"/>
      <c r="E441" s="33"/>
      <c r="F441" s="33"/>
      <c r="G441" s="33"/>
      <c r="H441" s="33"/>
      <c r="I441" s="33"/>
      <c r="J441" s="90"/>
      <c r="K441" s="49"/>
    </row>
    <row r="442" spans="1:11" ht="14.25" customHeight="1">
      <c r="A442" s="48"/>
      <c r="B442" s="33"/>
      <c r="C442" s="32"/>
      <c r="D442" s="33"/>
      <c r="E442" s="33"/>
      <c r="F442" s="33"/>
      <c r="G442" s="33"/>
      <c r="H442" s="33"/>
      <c r="I442" s="33"/>
      <c r="J442" s="90"/>
      <c r="K442" s="49"/>
    </row>
    <row r="443" spans="1:11" ht="14.25" customHeight="1">
      <c r="A443" s="48"/>
      <c r="B443" s="33"/>
      <c r="C443" s="32"/>
      <c r="D443" s="33"/>
      <c r="E443" s="33"/>
      <c r="F443" s="33"/>
      <c r="G443" s="33"/>
      <c r="H443" s="33"/>
      <c r="I443" s="33"/>
      <c r="J443" s="90"/>
      <c r="K443" s="49"/>
    </row>
    <row r="444" spans="1:11" ht="14.25" customHeight="1">
      <c r="A444" s="48"/>
      <c r="B444" s="33"/>
      <c r="C444" s="32"/>
      <c r="D444" s="33"/>
      <c r="E444" s="33"/>
      <c r="F444" s="33"/>
      <c r="G444" s="33"/>
      <c r="H444" s="33"/>
      <c r="I444" s="33"/>
      <c r="J444" s="90"/>
      <c r="K444" s="49"/>
    </row>
    <row r="445" spans="1:11" ht="14.25" customHeight="1">
      <c r="A445" s="48"/>
      <c r="B445" s="33"/>
      <c r="C445" s="32"/>
      <c r="D445" s="33"/>
      <c r="E445" s="33"/>
      <c r="F445" s="33"/>
      <c r="G445" s="33"/>
      <c r="H445" s="33"/>
      <c r="I445" s="33"/>
      <c r="J445" s="90"/>
      <c r="K445" s="49"/>
    </row>
    <row r="446" spans="1:11" ht="14.25" customHeight="1">
      <c r="A446" s="48"/>
      <c r="B446" s="33"/>
      <c r="C446" s="32"/>
      <c r="D446" s="33"/>
      <c r="E446" s="33"/>
      <c r="F446" s="33"/>
      <c r="G446" s="33"/>
      <c r="H446" s="33"/>
      <c r="I446" s="33"/>
      <c r="J446" s="90"/>
      <c r="K446" s="49"/>
    </row>
    <row r="447" spans="1:11" ht="14.25" customHeight="1">
      <c r="A447" s="48"/>
      <c r="B447" s="33"/>
      <c r="C447" s="32"/>
      <c r="D447" s="33"/>
      <c r="E447" s="33"/>
      <c r="F447" s="33"/>
      <c r="G447" s="33"/>
      <c r="H447" s="33"/>
      <c r="I447" s="33"/>
      <c r="J447" s="90"/>
      <c r="K447" s="49"/>
    </row>
    <row r="448" spans="1:11" ht="14.25" customHeight="1">
      <c r="A448" s="48"/>
      <c r="B448" s="33"/>
      <c r="C448" s="32"/>
      <c r="D448" s="33"/>
      <c r="E448" s="33"/>
      <c r="F448" s="33"/>
      <c r="G448" s="33"/>
      <c r="H448" s="33"/>
      <c r="I448" s="33"/>
      <c r="J448" s="90"/>
      <c r="K448" s="49"/>
    </row>
    <row r="449" spans="1:11" ht="14.25" customHeight="1">
      <c r="A449" s="48"/>
      <c r="B449" s="33"/>
      <c r="C449" s="32"/>
      <c r="D449" s="33"/>
      <c r="E449" s="33"/>
      <c r="F449" s="33"/>
      <c r="G449" s="33"/>
      <c r="H449" s="33"/>
      <c r="I449" s="33"/>
      <c r="J449" s="90"/>
      <c r="K449" s="49"/>
    </row>
  </sheetData>
  <sheetProtection password="890C" sheet="1" objects="1" scenarios="1"/>
  <mergeCells count="7">
    <mergeCell ref="D9:F9"/>
    <mergeCell ref="A2:H2"/>
    <mergeCell ref="A1:H1"/>
    <mergeCell ref="E4:F4"/>
    <mergeCell ref="E5:F5"/>
    <mergeCell ref="E6:F6"/>
    <mergeCell ref="E7:F7"/>
  </mergeCells>
  <phoneticPr fontId="4" type="noConversion"/>
  <dataValidations xWindow="599" yWindow="381" count="15">
    <dataValidation operator="equal" allowBlank="1" showInputMessage="1" showErrorMessage="1" errorTitle="Quantity" error="Invalid: enter value &gt; 0" promptTitle="Stat.Doc.Number" prompt="Statistical Doc Number" sqref="K11:K449">
      <formula1>0</formula1>
      <formula2>0</formula2>
    </dataValidation>
    <dataValidation type="date" operator="lessThanOrEqual" allowBlank="1" showInputMessage="1" showErrorMessage="1" error="The year is incorrect._x000a_Please type again" promptTitle="Year" prompt="Type year in 4 digits" sqref="B4:C4 D8">
      <formula1>YEAR(NOW())</formula1>
      <formula2>0</formula2>
    </dataValidation>
    <dataValidation type="list" operator="equal" allowBlank="1" showInputMessage="1" showErrorMessage="1" errorTitle="Species Error" error="Select from the list" promptTitle="Species" prompt="Select from the list" sqref="B7:C7">
      <formula1>Species</formula1>
      <formula2>0</formula2>
    </dataValidation>
    <dataValidation type="list" operator="equal" allowBlank="1" showInputMessage="1" showErrorMessage="1" errorTitle="Semester error" error="Select from the list" promptTitle="Semester" prompt="Select from the list" sqref="B5:C5">
      <formula1>Semester</formula1>
      <formula2>0</formula2>
    </dataValidation>
    <dataValidation type="list" operator="equal" allowBlank="1" showInputMessage="1" showErrorMessage="1" promptTitle="Import Country" prompt="Select from the list" sqref="I5:J8">
      <formula1>FlagCode</formula1>
      <formula2>0</formula2>
    </dataValidation>
    <dataValidation type="list" operator="equal" allowBlank="1" showInputMessage="1" showErrorMessage="1" errorTitle="Species Error" error="Species incorrect (select correct species from list)" promptTitle="Species" prompt="Select from the list" sqref="K5:K8">
      <formula1>Species</formula1>
      <formula2>0</formula2>
    </dataValidation>
    <dataValidation type="list" operator="equal" allowBlank="1" showInputMessage="1" showErrorMessage="1" errorTitle="Reporting Flag Error" error="Select from the list" promptTitle="Reporting Flag" prompt="Select from the list" sqref="B6:C6">
      <formula1>FlagCode</formula1>
      <formula2>0</formula2>
    </dataValidation>
    <dataValidation type="list" operator="equal" allowBlank="1" showInputMessage="1" showErrorMessage="1" errorTitle="Fishing Flag" error="Select from the list" promptTitle="Fishing Flag" prompt="Select from the list" sqref="A11:A449">
      <formula1>Flag</formula1>
    </dataValidation>
    <dataValidation type="list" operator="equal" allowBlank="1" showInputMessage="1" showErrorMessage="1" errorTitle="Final Import Flag" error="Select from the list" promptTitle="Final Import Flag" prompt="Select from the list" sqref="B11:B449">
      <formula1>Flag</formula1>
    </dataValidation>
    <dataValidation type="list" operator="equal" allowBlank="1" showInputMessage="1" showErrorMessage="1" errorTitle="1st Import Flag" error="Select from the list" promptTitle="1st Import Flag" prompt="Select from the list" sqref="D11:D449">
      <formula1>Flag</formula1>
    </dataValidation>
    <dataValidation type="list" operator="equal" allowBlank="1" showInputMessage="1" showErrorMessage="1" errorTitle="2nd Import Flag" error="Select from the list" promptTitle="2nd Import Flag" prompt="Select from the list" sqref="E11:E449">
      <formula1>Flag</formula1>
    </dataValidation>
    <dataValidation type="list" operator="equal" allowBlank="1" showInputMessage="1" showErrorMessage="1" errorTitle="3rd Import Flag" error="Select from the list" promptTitle="3rd Import Flag" prompt="Select from the list" sqref="F11:F449">
      <formula1>Flag</formula1>
    </dataValidation>
    <dataValidation type="list" operator="equal" allowBlank="1" showInputMessage="1" showErrorMessage="1" errorTitle="Product Type" error="Select from the list" promptTitle="Product Type" prompt="Select from the list" sqref="H11:H449">
      <formula1>ProdTypeList</formula1>
    </dataValidation>
    <dataValidation type="list" operator="equal" allowBlank="1" showInputMessage="1" showErrorMessage="1" errorTitle="Product Shape" error="Select from the list" promptTitle="Product Shape" prompt="Select from the list" sqref="I11:I449">
      <formula1>ProdShapeList</formula1>
    </dataValidation>
    <dataValidation type="list" operator="equal" allowBlank="1" showInputMessage="1" showErrorMessage="1" errorTitle="Area" error="Select from the list" promptTitle="Fishing Area" prompt="Select from the list" sqref="C11:C449">
      <formula1>NArea</formula1>
    </dataValidation>
  </dataValidations>
  <pageMargins left="0.50972222222222219" right="0.37986111111111109" top="0.4201388888888889" bottom="0.50972222222222219" header="0.51180555555555551" footer="0.51180555555555551"/>
  <pageSetup paperSize="9" scale="90" orientation="landscape" horizontalDpi="30066" verticalDpi="26478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"/>
  <sheetViews>
    <sheetView workbookViewId="0"/>
  </sheetViews>
  <sheetFormatPr defaultColWidth="8.5" defaultRowHeight="14.25"/>
  <cols>
    <col min="1" max="1" width="23.25" style="2" customWidth="1"/>
    <col min="2" max="4" width="11.125" style="2" customWidth="1"/>
    <col min="5" max="5" width="34.625" style="1" customWidth="1"/>
    <col min="6" max="7" width="12.375" style="1" customWidth="1"/>
    <col min="8" max="10" width="27.25" style="2" customWidth="1"/>
    <col min="11" max="16384" width="8.5" style="2"/>
  </cols>
  <sheetData>
    <row r="1" spans="1:12" ht="11.25">
      <c r="A1" s="4" t="s">
        <v>22</v>
      </c>
      <c r="B1" s="4" t="s">
        <v>132</v>
      </c>
      <c r="C1" s="4" t="s">
        <v>251</v>
      </c>
      <c r="D1" s="4" t="s">
        <v>276</v>
      </c>
      <c r="E1" s="5" t="s">
        <v>414</v>
      </c>
      <c r="F1" s="5" t="s">
        <v>474</v>
      </c>
      <c r="G1" s="5" t="s">
        <v>534</v>
      </c>
      <c r="H1" s="5" t="s">
        <v>535</v>
      </c>
      <c r="I1" s="5" t="s">
        <v>567</v>
      </c>
    </row>
    <row r="2" spans="1:12" ht="11.25">
      <c r="A2" s="2" t="s">
        <v>667</v>
      </c>
      <c r="B2" s="2" t="s">
        <v>12</v>
      </c>
      <c r="C2" s="2" t="s">
        <v>12</v>
      </c>
      <c r="D2" s="3" t="s">
        <v>374</v>
      </c>
      <c r="E2" s="6" t="s">
        <v>415</v>
      </c>
      <c r="F2" s="6" t="s">
        <v>475</v>
      </c>
      <c r="G2" s="7">
        <v>1</v>
      </c>
      <c r="H2" s="8" t="s">
        <v>536</v>
      </c>
      <c r="I2" s="8" t="s">
        <v>568</v>
      </c>
    </row>
    <row r="3" spans="1:12" ht="11.25">
      <c r="A3" s="12" t="s">
        <v>23</v>
      </c>
      <c r="B3" s="12" t="s">
        <v>133</v>
      </c>
      <c r="C3" s="12" t="s">
        <v>133</v>
      </c>
      <c r="D3" s="13" t="s">
        <v>277</v>
      </c>
      <c r="E3" s="6" t="s">
        <v>416</v>
      </c>
      <c r="F3" s="6" t="s">
        <v>476</v>
      </c>
      <c r="G3" s="7">
        <v>2</v>
      </c>
      <c r="H3" s="8" t="s">
        <v>537</v>
      </c>
      <c r="I3" s="8" t="s">
        <v>569</v>
      </c>
    </row>
    <row r="4" spans="1:12" ht="11.25">
      <c r="A4" s="2" t="s">
        <v>24</v>
      </c>
      <c r="B4" s="2" t="s">
        <v>134</v>
      </c>
      <c r="C4" s="2" t="s">
        <v>134</v>
      </c>
      <c r="D4" s="3" t="s">
        <v>278</v>
      </c>
      <c r="E4" s="6" t="s">
        <v>417</v>
      </c>
      <c r="F4" s="6" t="s">
        <v>477</v>
      </c>
      <c r="G4" s="7">
        <v>3</v>
      </c>
      <c r="H4" s="8"/>
      <c r="I4" s="8" t="s">
        <v>570</v>
      </c>
    </row>
    <row r="5" spans="1:12" ht="11.25">
      <c r="A5" s="2" t="s">
        <v>25</v>
      </c>
      <c r="B5" s="2" t="s">
        <v>135</v>
      </c>
      <c r="C5" s="2" t="s">
        <v>135</v>
      </c>
      <c r="D5" s="3" t="s">
        <v>279</v>
      </c>
      <c r="E5" s="6" t="s">
        <v>418</v>
      </c>
      <c r="F5" s="6" t="s">
        <v>478</v>
      </c>
      <c r="G5" s="7">
        <v>4</v>
      </c>
      <c r="H5" s="5" t="s">
        <v>801</v>
      </c>
      <c r="I5" s="5" t="s">
        <v>802</v>
      </c>
      <c r="J5" s="5" t="s">
        <v>803</v>
      </c>
      <c r="K5" s="5" t="s">
        <v>15</v>
      </c>
    </row>
    <row r="6" spans="1:12" ht="11.25">
      <c r="A6" s="2" t="s">
        <v>26</v>
      </c>
      <c r="B6" s="2" t="s">
        <v>136</v>
      </c>
      <c r="C6" s="2" t="s">
        <v>136</v>
      </c>
      <c r="D6" s="3" t="s">
        <v>280</v>
      </c>
      <c r="E6" s="6" t="s">
        <v>419</v>
      </c>
      <c r="F6" s="6" t="s">
        <v>479</v>
      </c>
      <c r="G6" s="7">
        <v>5</v>
      </c>
      <c r="H6" s="6" t="s">
        <v>538</v>
      </c>
      <c r="I6" s="62" t="s">
        <v>789</v>
      </c>
      <c r="J6" s="62" t="s">
        <v>831</v>
      </c>
      <c r="K6" s="6" t="s">
        <v>571</v>
      </c>
      <c r="L6" s="62"/>
    </row>
    <row r="7" spans="1:12" ht="11.25">
      <c r="A7" s="2" t="s">
        <v>27</v>
      </c>
      <c r="B7" s="2" t="s">
        <v>137</v>
      </c>
      <c r="C7" s="2" t="s">
        <v>137</v>
      </c>
      <c r="D7" s="3" t="s">
        <v>281</v>
      </c>
      <c r="E7" s="6" t="s">
        <v>420</v>
      </c>
      <c r="F7" s="6" t="s">
        <v>480</v>
      </c>
      <c r="G7" s="7">
        <v>6</v>
      </c>
      <c r="H7" s="6" t="s">
        <v>539</v>
      </c>
      <c r="I7" s="62" t="s">
        <v>790</v>
      </c>
      <c r="J7" s="62" t="s">
        <v>832</v>
      </c>
      <c r="K7" s="6" t="s">
        <v>572</v>
      </c>
      <c r="L7" s="62"/>
    </row>
    <row r="8" spans="1:12" ht="11.25">
      <c r="A8" s="2" t="s">
        <v>28</v>
      </c>
      <c r="B8" s="2" t="s">
        <v>138</v>
      </c>
      <c r="C8" s="2" t="s">
        <v>138</v>
      </c>
      <c r="D8" s="3" t="s">
        <v>282</v>
      </c>
      <c r="E8" s="6" t="s">
        <v>421</v>
      </c>
      <c r="F8" s="6" t="s">
        <v>481</v>
      </c>
      <c r="G8" s="7">
        <v>7</v>
      </c>
      <c r="H8" s="6" t="s">
        <v>540</v>
      </c>
      <c r="I8" s="62" t="s">
        <v>791</v>
      </c>
      <c r="J8" s="62" t="s">
        <v>833</v>
      </c>
      <c r="K8" s="6" t="s">
        <v>573</v>
      </c>
      <c r="L8" s="62"/>
    </row>
    <row r="9" spans="1:12" ht="11.25">
      <c r="A9" s="2" t="s">
        <v>29</v>
      </c>
      <c r="B9" s="2" t="s">
        <v>139</v>
      </c>
      <c r="C9" s="2" t="s">
        <v>139</v>
      </c>
      <c r="D9" s="3" t="s">
        <v>283</v>
      </c>
      <c r="E9" s="6" t="s">
        <v>422</v>
      </c>
      <c r="F9" s="6" t="s">
        <v>482</v>
      </c>
      <c r="G9" s="7">
        <v>8</v>
      </c>
      <c r="H9" s="6" t="s">
        <v>541</v>
      </c>
      <c r="I9" s="62" t="s">
        <v>792</v>
      </c>
      <c r="J9" s="62" t="s">
        <v>834</v>
      </c>
      <c r="K9" s="6" t="s">
        <v>574</v>
      </c>
      <c r="L9" s="62"/>
    </row>
    <row r="10" spans="1:12" ht="11.25">
      <c r="A10" s="16" t="s">
        <v>30</v>
      </c>
      <c r="B10" s="16" t="s">
        <v>140</v>
      </c>
      <c r="C10" s="16" t="s">
        <v>140</v>
      </c>
      <c r="D10" s="17" t="s">
        <v>284</v>
      </c>
      <c r="E10" s="6" t="s">
        <v>423</v>
      </c>
      <c r="F10" s="6" t="s">
        <v>483</v>
      </c>
      <c r="G10" s="7">
        <v>9</v>
      </c>
      <c r="H10" s="6" t="s">
        <v>542</v>
      </c>
      <c r="I10" s="62" t="s">
        <v>812</v>
      </c>
      <c r="J10" s="62" t="s">
        <v>835</v>
      </c>
      <c r="K10" s="6" t="s">
        <v>575</v>
      </c>
      <c r="L10" s="62"/>
    </row>
    <row r="11" spans="1:12" ht="11.25">
      <c r="A11" s="2" t="s">
        <v>31</v>
      </c>
      <c r="B11" s="2" t="s">
        <v>141</v>
      </c>
      <c r="C11" s="2" t="s">
        <v>141</v>
      </c>
      <c r="D11" s="3" t="s">
        <v>285</v>
      </c>
      <c r="E11" s="6" t="s">
        <v>424</v>
      </c>
      <c r="F11" s="6" t="s">
        <v>484</v>
      </c>
      <c r="G11" s="7">
        <v>10</v>
      </c>
      <c r="H11" s="6" t="s">
        <v>543</v>
      </c>
      <c r="I11" s="62" t="s">
        <v>793</v>
      </c>
      <c r="J11" s="62" t="s">
        <v>836</v>
      </c>
      <c r="K11" s="6" t="s">
        <v>576</v>
      </c>
      <c r="L11" s="62"/>
    </row>
    <row r="12" spans="1:12" ht="11.25">
      <c r="A12" s="2" t="s">
        <v>32</v>
      </c>
      <c r="B12" s="2" t="s">
        <v>142</v>
      </c>
      <c r="C12" s="2" t="s">
        <v>142</v>
      </c>
      <c r="D12" s="3" t="s">
        <v>286</v>
      </c>
      <c r="E12" s="6" t="s">
        <v>425</v>
      </c>
      <c r="F12" s="6" t="s">
        <v>485</v>
      </c>
      <c r="G12" s="7">
        <v>11</v>
      </c>
      <c r="H12" s="6" t="s">
        <v>544</v>
      </c>
      <c r="I12" s="62" t="s">
        <v>794</v>
      </c>
      <c r="J12" s="62" t="s">
        <v>837</v>
      </c>
      <c r="K12" s="6" t="s">
        <v>577</v>
      </c>
      <c r="L12" s="62"/>
    </row>
    <row r="13" spans="1:12" ht="11.25">
      <c r="A13" s="2" t="s">
        <v>33</v>
      </c>
      <c r="B13" s="2" t="s">
        <v>143</v>
      </c>
      <c r="C13" s="2" t="s">
        <v>143</v>
      </c>
      <c r="D13" s="3" t="s">
        <v>287</v>
      </c>
      <c r="E13" s="6" t="s">
        <v>426</v>
      </c>
      <c r="F13" s="6" t="s">
        <v>486</v>
      </c>
      <c r="G13" s="7">
        <v>12</v>
      </c>
      <c r="H13" s="6" t="s">
        <v>545</v>
      </c>
      <c r="I13" s="62" t="s">
        <v>795</v>
      </c>
      <c r="J13" s="62" t="s">
        <v>863</v>
      </c>
      <c r="K13" s="6" t="s">
        <v>578</v>
      </c>
      <c r="L13" s="62"/>
    </row>
    <row r="14" spans="1:12" ht="11.25">
      <c r="A14" s="2" t="s">
        <v>34</v>
      </c>
      <c r="B14" s="2" t="s">
        <v>144</v>
      </c>
      <c r="C14" s="2" t="s">
        <v>144</v>
      </c>
      <c r="D14" s="3" t="s">
        <v>288</v>
      </c>
      <c r="E14" s="6" t="s">
        <v>427</v>
      </c>
      <c r="F14" s="6" t="s">
        <v>487</v>
      </c>
      <c r="G14" s="7">
        <v>13</v>
      </c>
      <c r="H14" s="6" t="s">
        <v>546</v>
      </c>
      <c r="I14" s="62" t="s">
        <v>796</v>
      </c>
      <c r="J14" s="62" t="s">
        <v>891</v>
      </c>
      <c r="K14" s="6" t="s">
        <v>579</v>
      </c>
      <c r="L14" s="62"/>
    </row>
    <row r="15" spans="1:12" ht="11.25">
      <c r="A15" s="12" t="s">
        <v>35</v>
      </c>
      <c r="B15" s="12" t="s">
        <v>145</v>
      </c>
      <c r="C15" s="12" t="s">
        <v>145</v>
      </c>
      <c r="D15" s="13" t="s">
        <v>289</v>
      </c>
      <c r="E15" s="6" t="s">
        <v>428</v>
      </c>
      <c r="F15" s="6" t="s">
        <v>488</v>
      </c>
      <c r="G15" s="7">
        <v>14</v>
      </c>
      <c r="H15" s="6" t="s">
        <v>547</v>
      </c>
      <c r="I15" s="2" t="s">
        <v>829</v>
      </c>
      <c r="J15" s="2" t="s">
        <v>864</v>
      </c>
      <c r="K15" s="6" t="s">
        <v>580</v>
      </c>
      <c r="L15" s="62"/>
    </row>
    <row r="16" spans="1:12" ht="11.25">
      <c r="A16" s="18" t="s">
        <v>36</v>
      </c>
      <c r="B16" s="18" t="s">
        <v>146</v>
      </c>
      <c r="C16" s="18" t="s">
        <v>146</v>
      </c>
      <c r="D16" s="19" t="s">
        <v>290</v>
      </c>
      <c r="E16" s="6" t="s">
        <v>429</v>
      </c>
      <c r="F16" s="6" t="s">
        <v>489</v>
      </c>
      <c r="G16" s="7">
        <v>15</v>
      </c>
      <c r="H16" s="6" t="s">
        <v>548</v>
      </c>
      <c r="I16" s="62" t="s">
        <v>797</v>
      </c>
      <c r="J16" s="62" t="s">
        <v>838</v>
      </c>
      <c r="K16" s="6" t="s">
        <v>581</v>
      </c>
      <c r="L16" s="62"/>
    </row>
    <row r="17" spans="1:14" ht="11.25">
      <c r="A17" s="2" t="s">
        <v>37</v>
      </c>
      <c r="B17" s="2" t="s">
        <v>147</v>
      </c>
      <c r="C17" s="2" t="s">
        <v>147</v>
      </c>
      <c r="D17" s="3" t="s">
        <v>291</v>
      </c>
      <c r="E17" s="6" t="s">
        <v>430</v>
      </c>
      <c r="F17" s="6" t="s">
        <v>490</v>
      </c>
      <c r="G17" s="7">
        <v>16</v>
      </c>
      <c r="H17" s="6" t="s">
        <v>549</v>
      </c>
      <c r="I17" s="2" t="s">
        <v>830</v>
      </c>
      <c r="J17" s="2" t="s">
        <v>865</v>
      </c>
      <c r="K17" s="6" t="s">
        <v>582</v>
      </c>
      <c r="L17" s="62"/>
    </row>
    <row r="18" spans="1:14" ht="11.25">
      <c r="A18" s="12" t="s">
        <v>683</v>
      </c>
      <c r="B18" s="12" t="s">
        <v>242</v>
      </c>
      <c r="C18" s="12" t="s">
        <v>273</v>
      </c>
      <c r="D18" s="13" t="s">
        <v>405</v>
      </c>
      <c r="E18" s="6" t="s">
        <v>431</v>
      </c>
      <c r="F18" s="6" t="s">
        <v>491</v>
      </c>
      <c r="G18" s="7">
        <v>17</v>
      </c>
      <c r="H18" s="6" t="s">
        <v>550</v>
      </c>
      <c r="I18" s="62" t="s">
        <v>798</v>
      </c>
      <c r="J18" s="62" t="s">
        <v>839</v>
      </c>
      <c r="K18" s="6" t="s">
        <v>583</v>
      </c>
      <c r="L18" s="62"/>
    </row>
    <row r="19" spans="1:14" ht="11.25">
      <c r="A19" s="2" t="s">
        <v>38</v>
      </c>
      <c r="B19" s="2" t="s">
        <v>148</v>
      </c>
      <c r="C19" s="2" t="s">
        <v>148</v>
      </c>
      <c r="D19" s="3" t="s">
        <v>292</v>
      </c>
      <c r="E19" s="6" t="s">
        <v>432</v>
      </c>
      <c r="F19" s="6" t="s">
        <v>492</v>
      </c>
      <c r="G19" s="7">
        <v>18</v>
      </c>
      <c r="H19" s="6" t="s">
        <v>551</v>
      </c>
      <c r="I19" s="62" t="s">
        <v>799</v>
      </c>
      <c r="J19" s="62" t="s">
        <v>840</v>
      </c>
      <c r="K19" s="6" t="s">
        <v>584</v>
      </c>
    </row>
    <row r="20" spans="1:14" ht="11.25">
      <c r="A20" s="2" t="s">
        <v>39</v>
      </c>
      <c r="B20" s="2" t="s">
        <v>149</v>
      </c>
      <c r="C20" s="2" t="s">
        <v>149</v>
      </c>
      <c r="D20" s="3" t="s">
        <v>293</v>
      </c>
      <c r="E20" s="6" t="s">
        <v>433</v>
      </c>
      <c r="F20" s="6" t="s">
        <v>493</v>
      </c>
      <c r="G20" s="7">
        <v>19</v>
      </c>
      <c r="H20" s="6" t="s">
        <v>552</v>
      </c>
      <c r="I20" s="62" t="s">
        <v>800</v>
      </c>
      <c r="J20" s="62" t="s">
        <v>841</v>
      </c>
      <c r="K20" s="6" t="s">
        <v>585</v>
      </c>
    </row>
    <row r="21" spans="1:14">
      <c r="A21" s="2" t="s">
        <v>40</v>
      </c>
      <c r="B21" s="2" t="s">
        <v>150</v>
      </c>
      <c r="C21" s="2" t="s">
        <v>150</v>
      </c>
      <c r="D21" s="3" t="s">
        <v>294</v>
      </c>
      <c r="E21" s="6" t="s">
        <v>434</v>
      </c>
      <c r="F21" s="6" t="s">
        <v>494</v>
      </c>
      <c r="G21" s="7">
        <v>20</v>
      </c>
      <c r="H21" s="5" t="s">
        <v>804</v>
      </c>
      <c r="I21" s="5" t="s">
        <v>805</v>
      </c>
      <c r="J21" s="5" t="s">
        <v>806</v>
      </c>
      <c r="K21" s="5" t="s">
        <v>14</v>
      </c>
      <c r="N21"/>
    </row>
    <row r="22" spans="1:14" ht="11.25">
      <c r="A22" s="2" t="s">
        <v>41</v>
      </c>
      <c r="B22" s="2" t="s">
        <v>151</v>
      </c>
      <c r="C22" s="2" t="s">
        <v>151</v>
      </c>
      <c r="D22" s="3" t="s">
        <v>295</v>
      </c>
      <c r="E22" s="6" t="s">
        <v>435</v>
      </c>
      <c r="F22" s="6" t="s">
        <v>495</v>
      </c>
      <c r="G22" s="7">
        <v>21</v>
      </c>
      <c r="H22" s="8" t="s">
        <v>726</v>
      </c>
      <c r="I22" s="62" t="s">
        <v>810</v>
      </c>
      <c r="J22" s="62" t="s">
        <v>842</v>
      </c>
      <c r="K22" s="8" t="s">
        <v>586</v>
      </c>
      <c r="N22" s="63"/>
    </row>
    <row r="23" spans="1:14" ht="11.25">
      <c r="A23" s="2" t="s">
        <v>42</v>
      </c>
      <c r="B23" s="2" t="s">
        <v>152</v>
      </c>
      <c r="C23" s="2" t="s">
        <v>152</v>
      </c>
      <c r="D23" s="3" t="s">
        <v>296</v>
      </c>
      <c r="E23" s="6" t="s">
        <v>436</v>
      </c>
      <c r="F23" s="6" t="s">
        <v>496</v>
      </c>
      <c r="G23" s="7">
        <v>22</v>
      </c>
      <c r="H23" s="8" t="s">
        <v>725</v>
      </c>
      <c r="I23" s="62" t="s">
        <v>811</v>
      </c>
      <c r="J23" s="62" t="s">
        <v>843</v>
      </c>
      <c r="K23" s="8" t="s">
        <v>587</v>
      </c>
      <c r="N23" s="63"/>
    </row>
    <row r="24" spans="1:14" ht="11.25">
      <c r="A24" s="2" t="s">
        <v>43</v>
      </c>
      <c r="B24" s="2" t="s">
        <v>153</v>
      </c>
      <c r="C24" s="2" t="s">
        <v>153</v>
      </c>
      <c r="D24" s="3" t="s">
        <v>297</v>
      </c>
      <c r="E24" s="6" t="s">
        <v>437</v>
      </c>
      <c r="F24" s="6" t="s">
        <v>497</v>
      </c>
      <c r="G24" s="7">
        <v>23</v>
      </c>
      <c r="H24" s="8" t="s">
        <v>553</v>
      </c>
      <c r="I24" s="62" t="s">
        <v>800</v>
      </c>
      <c r="J24" s="62" t="s">
        <v>841</v>
      </c>
      <c r="K24" s="8" t="s">
        <v>585</v>
      </c>
      <c r="N24" s="63"/>
    </row>
    <row r="25" spans="1:14" ht="11.25">
      <c r="A25" s="12" t="s">
        <v>44</v>
      </c>
      <c r="B25" s="12" t="s">
        <v>154</v>
      </c>
      <c r="C25" s="12" t="s">
        <v>154</v>
      </c>
      <c r="D25" s="13" t="s">
        <v>298</v>
      </c>
      <c r="E25" s="6" t="s">
        <v>438</v>
      </c>
      <c r="F25" s="6" t="s">
        <v>498</v>
      </c>
      <c r="G25" s="7">
        <v>24</v>
      </c>
      <c r="H25" s="8" t="s">
        <v>542</v>
      </c>
      <c r="I25" s="62" t="s">
        <v>812</v>
      </c>
      <c r="J25" s="62" t="s">
        <v>844</v>
      </c>
      <c r="K25" s="8" t="s">
        <v>575</v>
      </c>
      <c r="N25" s="63"/>
    </row>
    <row r="26" spans="1:14" ht="11.25">
      <c r="A26" s="2" t="s">
        <v>677</v>
      </c>
      <c r="B26" s="2" t="s">
        <v>155</v>
      </c>
      <c r="C26" s="2" t="s">
        <v>155</v>
      </c>
      <c r="D26" s="3" t="s">
        <v>299</v>
      </c>
      <c r="E26" s="6" t="s">
        <v>439</v>
      </c>
      <c r="F26" s="6" t="s">
        <v>499</v>
      </c>
      <c r="G26" s="7">
        <v>25</v>
      </c>
      <c r="H26" s="8" t="s">
        <v>550</v>
      </c>
      <c r="I26" s="62" t="s">
        <v>798</v>
      </c>
      <c r="J26" s="64" t="s">
        <v>839</v>
      </c>
      <c r="K26" s="8" t="s">
        <v>583</v>
      </c>
      <c r="N26" s="63"/>
    </row>
    <row r="27" spans="1:14" ht="11.25">
      <c r="A27" s="16" t="s">
        <v>705</v>
      </c>
      <c r="B27" s="16" t="s">
        <v>706</v>
      </c>
      <c r="C27" s="16" t="s">
        <v>692</v>
      </c>
      <c r="D27" s="20" t="s">
        <v>707</v>
      </c>
      <c r="E27" s="6" t="s">
        <v>440</v>
      </c>
      <c r="F27" s="6" t="s">
        <v>500</v>
      </c>
      <c r="G27" s="7">
        <v>26</v>
      </c>
      <c r="H27" s="5" t="s">
        <v>807</v>
      </c>
      <c r="I27" s="5" t="s">
        <v>808</v>
      </c>
      <c r="J27" s="5" t="s">
        <v>809</v>
      </c>
      <c r="K27" s="5" t="s">
        <v>13</v>
      </c>
    </row>
    <row r="28" spans="1:14" ht="11.25">
      <c r="A28" s="2" t="s">
        <v>45</v>
      </c>
      <c r="B28" s="2" t="s">
        <v>156</v>
      </c>
      <c r="C28" s="2" t="s">
        <v>252</v>
      </c>
      <c r="D28" s="3" t="s">
        <v>300</v>
      </c>
      <c r="E28" s="6" t="s">
        <v>441</v>
      </c>
      <c r="F28" s="6" t="s">
        <v>501</v>
      </c>
      <c r="G28" s="7">
        <v>27</v>
      </c>
      <c r="H28" s="6" t="s">
        <v>554</v>
      </c>
      <c r="I28" s="6" t="s">
        <v>813</v>
      </c>
      <c r="J28" s="62" t="s">
        <v>856</v>
      </c>
      <c r="K28" s="62" t="s">
        <v>892</v>
      </c>
      <c r="L28" s="62"/>
    </row>
    <row r="29" spans="1:14" ht="11.25">
      <c r="A29" s="2" t="s">
        <v>46</v>
      </c>
      <c r="B29" s="2" t="s">
        <v>157</v>
      </c>
      <c r="C29" s="2" t="s">
        <v>157</v>
      </c>
      <c r="D29" s="3" t="s">
        <v>301</v>
      </c>
      <c r="E29" s="6" t="s">
        <v>442</v>
      </c>
      <c r="F29" s="6" t="s">
        <v>502</v>
      </c>
      <c r="G29" s="7">
        <v>28</v>
      </c>
      <c r="H29" s="6" t="s">
        <v>626</v>
      </c>
      <c r="I29" s="6" t="s">
        <v>845</v>
      </c>
      <c r="J29" s="2" t="s">
        <v>859</v>
      </c>
      <c r="K29" s="6" t="s">
        <v>614</v>
      </c>
    </row>
    <row r="30" spans="1:14" ht="11.25">
      <c r="A30" s="2" t="s">
        <v>47</v>
      </c>
      <c r="B30" s="2" t="s">
        <v>158</v>
      </c>
      <c r="C30" s="2" t="s">
        <v>158</v>
      </c>
      <c r="D30" s="3" t="s">
        <v>302</v>
      </c>
      <c r="E30" s="6" t="s">
        <v>443</v>
      </c>
      <c r="F30" s="6" t="s">
        <v>503</v>
      </c>
      <c r="G30" s="7">
        <v>29</v>
      </c>
      <c r="H30" s="6" t="s">
        <v>562</v>
      </c>
      <c r="I30" s="6" t="s">
        <v>821</v>
      </c>
      <c r="J30" s="62" t="s">
        <v>847</v>
      </c>
      <c r="K30" s="6" t="s">
        <v>615</v>
      </c>
    </row>
    <row r="31" spans="1:14" ht="11.25">
      <c r="A31" s="15" t="s">
        <v>48</v>
      </c>
      <c r="B31" s="15" t="s">
        <v>159</v>
      </c>
      <c r="C31" s="15" t="s">
        <v>159</v>
      </c>
      <c r="D31" s="15" t="s">
        <v>303</v>
      </c>
      <c r="E31" s="6" t="s">
        <v>444</v>
      </c>
      <c r="F31" s="6" t="s">
        <v>504</v>
      </c>
      <c r="G31" s="7">
        <v>30</v>
      </c>
      <c r="H31" s="6" t="s">
        <v>561</v>
      </c>
      <c r="I31" s="6" t="s">
        <v>820</v>
      </c>
      <c r="J31" s="62" t="s">
        <v>848</v>
      </c>
      <c r="K31" s="6" t="s">
        <v>616</v>
      </c>
    </row>
    <row r="32" spans="1:14" ht="11.25">
      <c r="A32" s="12" t="s">
        <v>49</v>
      </c>
      <c r="B32" s="12" t="s">
        <v>160</v>
      </c>
      <c r="C32" s="12" t="s">
        <v>160</v>
      </c>
      <c r="D32" s="13" t="s">
        <v>304</v>
      </c>
      <c r="E32" s="6" t="s">
        <v>445</v>
      </c>
      <c r="F32" s="6" t="s">
        <v>505</v>
      </c>
      <c r="G32" s="7">
        <v>31</v>
      </c>
      <c r="H32" s="6" t="s">
        <v>564</v>
      </c>
      <c r="I32" s="6" t="s">
        <v>823</v>
      </c>
      <c r="J32" s="62" t="s">
        <v>849</v>
      </c>
      <c r="K32" s="6" t="s">
        <v>617</v>
      </c>
    </row>
    <row r="33" spans="1:12" ht="11.25">
      <c r="A33" s="2" t="s">
        <v>50</v>
      </c>
      <c r="B33" s="2" t="s">
        <v>161</v>
      </c>
      <c r="C33" s="2" t="s">
        <v>161</v>
      </c>
      <c r="D33" s="3" t="s">
        <v>305</v>
      </c>
      <c r="E33" s="6" t="s">
        <v>446</v>
      </c>
      <c r="F33" s="6" t="s">
        <v>506</v>
      </c>
      <c r="G33" s="7">
        <v>32</v>
      </c>
      <c r="H33" s="6" t="s">
        <v>563</v>
      </c>
      <c r="I33" s="6" t="s">
        <v>822</v>
      </c>
      <c r="J33" s="62" t="s">
        <v>850</v>
      </c>
      <c r="K33" s="6" t="s">
        <v>618</v>
      </c>
    </row>
    <row r="34" spans="1:12" ht="11.25">
      <c r="A34" s="2" t="s">
        <v>51</v>
      </c>
      <c r="B34" s="2" t="s">
        <v>162</v>
      </c>
      <c r="C34" s="2" t="s">
        <v>162</v>
      </c>
      <c r="D34" s="3" t="s">
        <v>306</v>
      </c>
      <c r="E34" s="6" t="s">
        <v>447</v>
      </c>
      <c r="F34" s="6" t="s">
        <v>507</v>
      </c>
      <c r="G34" s="7">
        <v>33</v>
      </c>
      <c r="H34" s="6" t="s">
        <v>555</v>
      </c>
      <c r="I34" s="6" t="s">
        <v>814</v>
      </c>
      <c r="J34" s="62" t="s">
        <v>851</v>
      </c>
      <c r="K34" s="6" t="s">
        <v>619</v>
      </c>
      <c r="L34" s="62"/>
    </row>
    <row r="35" spans="1:12" ht="11.25">
      <c r="A35" s="2" t="s">
        <v>52</v>
      </c>
      <c r="B35" s="2" t="s">
        <v>163</v>
      </c>
      <c r="C35" s="2" t="s">
        <v>163</v>
      </c>
      <c r="D35" s="3" t="s">
        <v>307</v>
      </c>
      <c r="E35" s="6" t="s">
        <v>448</v>
      </c>
      <c r="F35" s="6" t="s">
        <v>508</v>
      </c>
      <c r="G35" s="7">
        <v>34</v>
      </c>
      <c r="H35" s="6" t="s">
        <v>556</v>
      </c>
      <c r="I35" s="6" t="s">
        <v>815</v>
      </c>
      <c r="J35" s="62" t="s">
        <v>852</v>
      </c>
      <c r="K35" s="6" t="s">
        <v>620</v>
      </c>
      <c r="L35" s="62"/>
    </row>
    <row r="36" spans="1:12" ht="11.25">
      <c r="A36" s="18" t="s">
        <v>721</v>
      </c>
      <c r="B36" s="18" t="s">
        <v>720</v>
      </c>
      <c r="C36" s="18" t="s">
        <v>720</v>
      </c>
      <c r="D36" s="19" t="s">
        <v>719</v>
      </c>
      <c r="E36" s="6" t="s">
        <v>449</v>
      </c>
      <c r="F36" s="6" t="s">
        <v>509</v>
      </c>
      <c r="G36" s="7">
        <v>35</v>
      </c>
      <c r="H36" s="6" t="s">
        <v>557</v>
      </c>
      <c r="I36" s="6" t="s">
        <v>816</v>
      </c>
      <c r="J36" s="62" t="s">
        <v>853</v>
      </c>
      <c r="K36" s="6" t="s">
        <v>621</v>
      </c>
      <c r="L36" s="62"/>
    </row>
    <row r="37" spans="1:12" ht="11.25">
      <c r="A37" s="15" t="s">
        <v>53</v>
      </c>
      <c r="B37" s="15" t="s">
        <v>164</v>
      </c>
      <c r="C37" s="15" t="s">
        <v>164</v>
      </c>
      <c r="D37" s="15" t="s">
        <v>308</v>
      </c>
      <c r="E37" s="6" t="s">
        <v>450</v>
      </c>
      <c r="F37" s="6" t="s">
        <v>510</v>
      </c>
      <c r="G37" s="7">
        <v>36</v>
      </c>
      <c r="H37" s="6" t="s">
        <v>558</v>
      </c>
      <c r="I37" s="6" t="s">
        <v>817</v>
      </c>
      <c r="J37" s="62" t="s">
        <v>854</v>
      </c>
      <c r="K37" s="6" t="s">
        <v>622</v>
      </c>
      <c r="L37" s="62"/>
    </row>
    <row r="38" spans="1:12" ht="11.25">
      <c r="A38" s="2" t="s">
        <v>54</v>
      </c>
      <c r="B38" s="2" t="s">
        <v>165</v>
      </c>
      <c r="C38" s="2" t="s">
        <v>165</v>
      </c>
      <c r="D38" s="3" t="s">
        <v>309</v>
      </c>
      <c r="E38" s="6" t="s">
        <v>451</v>
      </c>
      <c r="F38" s="6" t="s">
        <v>511</v>
      </c>
      <c r="G38" s="7">
        <v>37</v>
      </c>
      <c r="H38" s="6" t="s">
        <v>559</v>
      </c>
      <c r="I38" s="6" t="s">
        <v>818</v>
      </c>
      <c r="J38" s="62" t="s">
        <v>858</v>
      </c>
      <c r="K38" s="62" t="s">
        <v>893</v>
      </c>
      <c r="L38" s="62"/>
    </row>
    <row r="39" spans="1:12" ht="11.25">
      <c r="A39" s="15" t="s">
        <v>55</v>
      </c>
      <c r="B39" s="15" t="s">
        <v>166</v>
      </c>
      <c r="C39" s="15" t="s">
        <v>166</v>
      </c>
      <c r="D39" s="15" t="s">
        <v>328</v>
      </c>
      <c r="E39" s="6" t="s">
        <v>452</v>
      </c>
      <c r="F39" s="6" t="s">
        <v>512</v>
      </c>
      <c r="G39" s="7">
        <v>38</v>
      </c>
      <c r="H39" s="6" t="s">
        <v>560</v>
      </c>
      <c r="I39" s="6" t="s">
        <v>819</v>
      </c>
      <c r="J39" s="62" t="s">
        <v>855</v>
      </c>
      <c r="K39" s="6" t="s">
        <v>588</v>
      </c>
      <c r="L39" s="62"/>
    </row>
    <row r="40" spans="1:12" ht="11.25">
      <c r="A40" s="2" t="s">
        <v>56</v>
      </c>
      <c r="B40" s="2" t="s">
        <v>167</v>
      </c>
      <c r="C40" s="2" t="s">
        <v>167</v>
      </c>
      <c r="D40" s="3" t="s">
        <v>329</v>
      </c>
      <c r="E40" s="6" t="s">
        <v>453</v>
      </c>
      <c r="F40" s="6" t="s">
        <v>513</v>
      </c>
      <c r="G40" s="7">
        <v>39</v>
      </c>
      <c r="H40" s="6" t="s">
        <v>565</v>
      </c>
      <c r="I40" s="6" t="s">
        <v>824</v>
      </c>
      <c r="J40" s="2" t="s">
        <v>857</v>
      </c>
      <c r="K40" s="62" t="s">
        <v>894</v>
      </c>
    </row>
    <row r="41" spans="1:12" ht="11.25">
      <c r="A41" s="12" t="s">
        <v>57</v>
      </c>
      <c r="B41" s="12" t="s">
        <v>168</v>
      </c>
      <c r="C41" s="12" t="s">
        <v>168</v>
      </c>
      <c r="D41" s="13" t="s">
        <v>330</v>
      </c>
      <c r="E41" s="6" t="s">
        <v>454</v>
      </c>
      <c r="F41" s="6" t="s">
        <v>514</v>
      </c>
      <c r="G41" s="7">
        <v>40</v>
      </c>
      <c r="H41" s="6" t="s">
        <v>627</v>
      </c>
      <c r="I41" s="2" t="s">
        <v>825</v>
      </c>
      <c r="J41" s="2" t="s">
        <v>860</v>
      </c>
      <c r="K41" s="6" t="s">
        <v>623</v>
      </c>
    </row>
    <row r="42" spans="1:12" ht="11.25">
      <c r="A42" s="2" t="s">
        <v>711</v>
      </c>
      <c r="B42" s="2" t="s">
        <v>712</v>
      </c>
      <c r="C42" s="2" t="s">
        <v>692</v>
      </c>
      <c r="D42" s="2" t="s">
        <v>713</v>
      </c>
      <c r="E42" s="6" t="s">
        <v>455</v>
      </c>
      <c r="F42" s="6" t="s">
        <v>515</v>
      </c>
      <c r="G42" s="7">
        <v>41</v>
      </c>
      <c r="H42" s="6" t="s">
        <v>628</v>
      </c>
      <c r="I42" s="2" t="s">
        <v>828</v>
      </c>
      <c r="J42" s="2" t="s">
        <v>861</v>
      </c>
      <c r="K42" s="6" t="s">
        <v>624</v>
      </c>
    </row>
    <row r="43" spans="1:12" ht="11.25">
      <c r="A43" s="2" t="s">
        <v>631</v>
      </c>
      <c r="B43" s="2" t="s">
        <v>632</v>
      </c>
      <c r="C43" s="2" t="s">
        <v>253</v>
      </c>
      <c r="D43" s="3" t="s">
        <v>310</v>
      </c>
      <c r="E43" s="6" t="s">
        <v>456</v>
      </c>
      <c r="F43" s="6" t="s">
        <v>516</v>
      </c>
      <c r="G43" s="7">
        <v>42</v>
      </c>
      <c r="H43" s="6" t="s">
        <v>846</v>
      </c>
      <c r="I43" s="2" t="s">
        <v>826</v>
      </c>
      <c r="J43" s="2" t="s">
        <v>862</v>
      </c>
      <c r="K43" s="6" t="s">
        <v>480</v>
      </c>
    </row>
    <row r="44" spans="1:12" ht="11.25">
      <c r="A44" s="2" t="s">
        <v>633</v>
      </c>
      <c r="B44" s="2" t="s">
        <v>634</v>
      </c>
      <c r="C44" s="2" t="s">
        <v>254</v>
      </c>
      <c r="D44" s="3" t="s">
        <v>311</v>
      </c>
      <c r="E44" s="6" t="s">
        <v>457</v>
      </c>
      <c r="F44" s="6" t="s">
        <v>517</v>
      </c>
      <c r="G44" s="7">
        <v>43</v>
      </c>
      <c r="H44" s="6" t="s">
        <v>629</v>
      </c>
      <c r="I44" s="2" t="s">
        <v>827</v>
      </c>
      <c r="J44" s="62" t="s">
        <v>857</v>
      </c>
      <c r="K44" s="6" t="s">
        <v>625</v>
      </c>
      <c r="L44" s="62"/>
    </row>
    <row r="45" spans="1:12" ht="11.25">
      <c r="A45" s="12" t="s">
        <v>635</v>
      </c>
      <c r="B45" s="12" t="s">
        <v>636</v>
      </c>
      <c r="C45" s="12" t="s">
        <v>255</v>
      </c>
      <c r="D45" s="13" t="s">
        <v>312</v>
      </c>
      <c r="E45" s="6" t="s">
        <v>458</v>
      </c>
      <c r="F45" s="6" t="s">
        <v>518</v>
      </c>
      <c r="G45" s="7">
        <v>44</v>
      </c>
      <c r="H45" s="6" t="s">
        <v>630</v>
      </c>
      <c r="I45" s="6" t="s">
        <v>798</v>
      </c>
      <c r="J45" s="62" t="s">
        <v>839</v>
      </c>
      <c r="K45" s="6" t="s">
        <v>589</v>
      </c>
      <c r="L45" s="62"/>
    </row>
    <row r="46" spans="1:12" ht="11.25">
      <c r="A46" s="2" t="s">
        <v>637</v>
      </c>
      <c r="B46" s="2" t="s">
        <v>638</v>
      </c>
      <c r="C46" s="2" t="s">
        <v>256</v>
      </c>
      <c r="D46" s="3" t="s">
        <v>313</v>
      </c>
      <c r="E46" s="6" t="s">
        <v>459</v>
      </c>
      <c r="F46" s="6" t="s">
        <v>519</v>
      </c>
      <c r="G46" s="7">
        <v>45</v>
      </c>
      <c r="H46" s="6" t="s">
        <v>566</v>
      </c>
      <c r="I46" s="2" t="s">
        <v>890</v>
      </c>
      <c r="J46" s="2" t="s">
        <v>889</v>
      </c>
      <c r="K46" s="6" t="s">
        <v>12</v>
      </c>
    </row>
    <row r="47" spans="1:12" ht="11.25">
      <c r="A47" s="2" t="s">
        <v>639</v>
      </c>
      <c r="B47" s="2" t="s">
        <v>640</v>
      </c>
      <c r="C47" s="2" t="s">
        <v>257</v>
      </c>
      <c r="D47" s="3" t="s">
        <v>314</v>
      </c>
      <c r="E47" s="6" t="s">
        <v>460</v>
      </c>
      <c r="F47" s="6" t="s">
        <v>520</v>
      </c>
      <c r="G47" s="7">
        <v>46</v>
      </c>
    </row>
    <row r="48" spans="1:12" ht="11.25">
      <c r="A48" s="2" t="s">
        <v>641</v>
      </c>
      <c r="B48" s="2" t="s">
        <v>642</v>
      </c>
      <c r="C48" s="2" t="s">
        <v>258</v>
      </c>
      <c r="D48" s="3" t="s">
        <v>315</v>
      </c>
      <c r="E48" s="6" t="s">
        <v>461</v>
      </c>
      <c r="F48" s="6" t="s">
        <v>521</v>
      </c>
      <c r="G48" s="7">
        <v>47</v>
      </c>
    </row>
    <row r="49" spans="1:12" ht="11.25">
      <c r="A49" s="15" t="s">
        <v>708</v>
      </c>
      <c r="B49" s="15" t="s">
        <v>709</v>
      </c>
      <c r="C49" s="15" t="s">
        <v>692</v>
      </c>
      <c r="D49" s="15" t="s">
        <v>710</v>
      </c>
      <c r="E49" s="6" t="s">
        <v>462</v>
      </c>
      <c r="F49" s="6" t="s">
        <v>522</v>
      </c>
      <c r="G49" s="7">
        <v>48</v>
      </c>
    </row>
    <row r="50" spans="1:12" ht="11.25">
      <c r="A50" s="2" t="s">
        <v>643</v>
      </c>
      <c r="B50" s="2" t="s">
        <v>644</v>
      </c>
      <c r="C50" s="2" t="s">
        <v>259</v>
      </c>
      <c r="D50" s="3" t="s">
        <v>316</v>
      </c>
      <c r="E50" s="6" t="s">
        <v>463</v>
      </c>
      <c r="F50" s="6" t="s">
        <v>523</v>
      </c>
      <c r="G50" s="7">
        <v>49</v>
      </c>
      <c r="L50" s="62"/>
    </row>
    <row r="51" spans="1:12" ht="11.25">
      <c r="A51" s="2" t="s">
        <v>645</v>
      </c>
      <c r="B51" s="2" t="s">
        <v>646</v>
      </c>
      <c r="C51" s="2" t="s">
        <v>260</v>
      </c>
      <c r="D51" s="3" t="s">
        <v>317</v>
      </c>
      <c r="E51" s="6" t="s">
        <v>464</v>
      </c>
      <c r="F51" s="6" t="s">
        <v>524</v>
      </c>
      <c r="G51" s="7">
        <v>50</v>
      </c>
      <c r="L51" s="62"/>
    </row>
    <row r="52" spans="1:12" ht="11.25">
      <c r="A52" s="2" t="s">
        <v>647</v>
      </c>
      <c r="B52" s="2" t="s">
        <v>648</v>
      </c>
      <c r="C52" s="2" t="s">
        <v>261</v>
      </c>
      <c r="D52" s="3" t="s">
        <v>318</v>
      </c>
      <c r="E52" s="6" t="s">
        <v>465</v>
      </c>
      <c r="F52" s="6" t="s">
        <v>525</v>
      </c>
      <c r="G52" s="7">
        <v>51</v>
      </c>
      <c r="L52" s="62"/>
    </row>
    <row r="53" spans="1:12" ht="11.25">
      <c r="A53" s="2" t="s">
        <v>649</v>
      </c>
      <c r="B53" s="2" t="s">
        <v>650</v>
      </c>
      <c r="C53" s="2" t="s">
        <v>262</v>
      </c>
      <c r="D53" s="3" t="s">
        <v>319</v>
      </c>
      <c r="E53" s="6" t="s">
        <v>466</v>
      </c>
      <c r="F53" s="6" t="s">
        <v>526</v>
      </c>
      <c r="G53" s="7">
        <v>52</v>
      </c>
    </row>
    <row r="54" spans="1:12">
      <c r="A54" s="2" t="s">
        <v>651</v>
      </c>
      <c r="B54" s="2" t="s">
        <v>652</v>
      </c>
      <c r="C54" s="2" t="s">
        <v>263</v>
      </c>
      <c r="D54" s="3" t="s">
        <v>320</v>
      </c>
      <c r="E54" s="6" t="s">
        <v>467</v>
      </c>
      <c r="F54" s="6" t="s">
        <v>527</v>
      </c>
      <c r="G54" s="7">
        <v>53</v>
      </c>
      <c r="I54"/>
    </row>
    <row r="55" spans="1:12" ht="11.25">
      <c r="A55" s="2" t="s">
        <v>653</v>
      </c>
      <c r="B55" s="2" t="s">
        <v>654</v>
      </c>
      <c r="C55" s="2" t="s">
        <v>264</v>
      </c>
      <c r="D55" s="3" t="s">
        <v>321</v>
      </c>
      <c r="E55" s="6" t="s">
        <v>468</v>
      </c>
      <c r="F55" s="6" t="s">
        <v>528</v>
      </c>
      <c r="G55" s="7">
        <v>54</v>
      </c>
    </row>
    <row r="56" spans="1:12" ht="11.25">
      <c r="A56" s="2" t="s">
        <v>655</v>
      </c>
      <c r="B56" s="2" t="s">
        <v>656</v>
      </c>
      <c r="C56" s="2" t="s">
        <v>265</v>
      </c>
      <c r="D56" s="3" t="s">
        <v>322</v>
      </c>
      <c r="E56" s="6" t="s">
        <v>469</v>
      </c>
      <c r="F56" s="6" t="s">
        <v>529</v>
      </c>
      <c r="G56" s="7">
        <v>60</v>
      </c>
    </row>
    <row r="57" spans="1:12" ht="11.25">
      <c r="A57" s="2" t="s">
        <v>657</v>
      </c>
      <c r="B57" s="2" t="s">
        <v>658</v>
      </c>
      <c r="C57" s="2" t="s">
        <v>266</v>
      </c>
      <c r="D57" s="3" t="s">
        <v>323</v>
      </c>
      <c r="E57" s="6" t="s">
        <v>470</v>
      </c>
      <c r="F57" s="6" t="s">
        <v>530</v>
      </c>
      <c r="G57" s="7">
        <v>80</v>
      </c>
    </row>
    <row r="58" spans="1:12" ht="11.25">
      <c r="A58" s="2" t="s">
        <v>659</v>
      </c>
      <c r="B58" s="2" t="s">
        <v>660</v>
      </c>
      <c r="C58" s="2" t="s">
        <v>267</v>
      </c>
      <c r="D58" s="3" t="s">
        <v>324</v>
      </c>
      <c r="E58" s="6" t="s">
        <v>471</v>
      </c>
      <c r="F58" s="6" t="s">
        <v>531</v>
      </c>
      <c r="G58" s="7">
        <v>81</v>
      </c>
    </row>
    <row r="59" spans="1:12" ht="11.25">
      <c r="A59" s="2" t="s">
        <v>661</v>
      </c>
      <c r="B59" s="2" t="s">
        <v>662</v>
      </c>
      <c r="C59" s="2" t="s">
        <v>268</v>
      </c>
      <c r="D59" s="3" t="s">
        <v>325</v>
      </c>
      <c r="E59" s="6" t="s">
        <v>472</v>
      </c>
      <c r="F59" s="6" t="s">
        <v>532</v>
      </c>
      <c r="G59" s="7">
        <v>82</v>
      </c>
    </row>
    <row r="60" spans="1:12" ht="11.25">
      <c r="A60" s="18" t="s">
        <v>684</v>
      </c>
      <c r="B60" s="18" t="s">
        <v>685</v>
      </c>
      <c r="C60" s="18" t="s">
        <v>686</v>
      </c>
      <c r="D60" s="19" t="s">
        <v>687</v>
      </c>
      <c r="E60" s="6" t="s">
        <v>473</v>
      </c>
      <c r="F60" s="6" t="s">
        <v>533</v>
      </c>
      <c r="G60" s="7">
        <v>99</v>
      </c>
    </row>
    <row r="61" spans="1:12">
      <c r="A61" s="2" t="s">
        <v>663</v>
      </c>
      <c r="B61" s="2" t="s">
        <v>664</v>
      </c>
      <c r="C61" s="2" t="s">
        <v>269</v>
      </c>
      <c r="D61" s="3" t="s">
        <v>326</v>
      </c>
      <c r="G61" s="7">
        <v>100</v>
      </c>
    </row>
    <row r="62" spans="1:12">
      <c r="A62" s="2" t="s">
        <v>665</v>
      </c>
      <c r="B62" s="2" t="s">
        <v>666</v>
      </c>
      <c r="C62" s="2" t="s">
        <v>270</v>
      </c>
      <c r="D62" s="3" t="s">
        <v>327</v>
      </c>
    </row>
    <row r="63" spans="1:12">
      <c r="A63" s="12" t="s">
        <v>679</v>
      </c>
      <c r="B63" s="12" t="s">
        <v>169</v>
      </c>
      <c r="C63" s="12" t="s">
        <v>169</v>
      </c>
      <c r="D63" s="13" t="s">
        <v>331</v>
      </c>
    </row>
    <row r="64" spans="1:12">
      <c r="A64" s="2" t="s">
        <v>58</v>
      </c>
      <c r="B64" s="2" t="s">
        <v>170</v>
      </c>
      <c r="C64" s="2" t="s">
        <v>170</v>
      </c>
      <c r="D64" s="3" t="s">
        <v>332</v>
      </c>
    </row>
    <row r="65" spans="1:4">
      <c r="A65" s="2" t="s">
        <v>59</v>
      </c>
      <c r="B65" s="2" t="s">
        <v>171</v>
      </c>
      <c r="C65" s="2" t="s">
        <v>171</v>
      </c>
      <c r="D65" s="3" t="s">
        <v>333</v>
      </c>
    </row>
    <row r="66" spans="1:4">
      <c r="A66" s="2" t="s">
        <v>680</v>
      </c>
      <c r="B66" s="2" t="s">
        <v>172</v>
      </c>
      <c r="C66" s="2" t="s">
        <v>271</v>
      </c>
      <c r="D66" s="3" t="s">
        <v>334</v>
      </c>
    </row>
    <row r="67" spans="1:4">
      <c r="A67" s="18" t="s">
        <v>696</v>
      </c>
      <c r="B67" s="18" t="s">
        <v>697</v>
      </c>
      <c r="C67" s="18" t="s">
        <v>692</v>
      </c>
      <c r="D67" s="19" t="s">
        <v>698</v>
      </c>
    </row>
    <row r="68" spans="1:4">
      <c r="A68" s="2" t="s">
        <v>60</v>
      </c>
      <c r="B68" s="2" t="s">
        <v>173</v>
      </c>
      <c r="C68" s="2" t="s">
        <v>173</v>
      </c>
      <c r="D68" s="3" t="s">
        <v>335</v>
      </c>
    </row>
    <row r="69" spans="1:4">
      <c r="A69" s="12" t="s">
        <v>61</v>
      </c>
      <c r="B69" s="12" t="s">
        <v>174</v>
      </c>
      <c r="C69" s="12" t="s">
        <v>174</v>
      </c>
      <c r="D69" s="13" t="s">
        <v>336</v>
      </c>
    </row>
    <row r="70" spans="1:4">
      <c r="A70" s="2" t="s">
        <v>62</v>
      </c>
      <c r="B70" s="2" t="s">
        <v>175</v>
      </c>
      <c r="C70" s="2" t="s">
        <v>175</v>
      </c>
      <c r="D70" s="3" t="s">
        <v>337</v>
      </c>
    </row>
    <row r="71" spans="1:4">
      <c r="A71" s="2" t="s">
        <v>673</v>
      </c>
      <c r="B71" s="2" t="s">
        <v>674</v>
      </c>
      <c r="C71" s="2" t="s">
        <v>674</v>
      </c>
      <c r="D71" s="3" t="s">
        <v>675</v>
      </c>
    </row>
    <row r="72" spans="1:4">
      <c r="A72" s="2" t="s">
        <v>63</v>
      </c>
      <c r="B72" s="2" t="s">
        <v>176</v>
      </c>
      <c r="C72" s="2" t="s">
        <v>176</v>
      </c>
      <c r="D72" s="3" t="s">
        <v>338</v>
      </c>
    </row>
    <row r="73" spans="1:4">
      <c r="A73" s="2" t="s">
        <v>64</v>
      </c>
      <c r="B73" s="2" t="s">
        <v>177</v>
      </c>
      <c r="C73" s="2" t="s">
        <v>177</v>
      </c>
      <c r="D73" s="3" t="s">
        <v>339</v>
      </c>
    </row>
    <row r="74" spans="1:4">
      <c r="A74" s="12" t="s">
        <v>65</v>
      </c>
      <c r="B74" s="12" t="s">
        <v>178</v>
      </c>
      <c r="C74" s="12" t="s">
        <v>178</v>
      </c>
      <c r="D74" s="13" t="s">
        <v>340</v>
      </c>
    </row>
    <row r="75" spans="1:4">
      <c r="A75" s="2" t="s">
        <v>66</v>
      </c>
      <c r="B75" s="2" t="s">
        <v>179</v>
      </c>
      <c r="C75" s="2" t="s">
        <v>179</v>
      </c>
      <c r="D75" s="3" t="s">
        <v>341</v>
      </c>
    </row>
    <row r="76" spans="1:4">
      <c r="A76" s="2" t="s">
        <v>67</v>
      </c>
      <c r="B76" s="2" t="s">
        <v>180</v>
      </c>
      <c r="C76" s="2" t="s">
        <v>180</v>
      </c>
      <c r="D76" s="3" t="s">
        <v>342</v>
      </c>
    </row>
    <row r="77" spans="1:4">
      <c r="A77" s="2" t="s">
        <v>68</v>
      </c>
      <c r="B77" s="2" t="s">
        <v>181</v>
      </c>
      <c r="C77" s="2" t="s">
        <v>181</v>
      </c>
      <c r="D77" s="3" t="s">
        <v>343</v>
      </c>
    </row>
    <row r="78" spans="1:4">
      <c r="A78" s="2" t="s">
        <v>69</v>
      </c>
      <c r="B78" s="2" t="s">
        <v>182</v>
      </c>
      <c r="C78" s="2" t="s">
        <v>182</v>
      </c>
      <c r="D78" s="3" t="s">
        <v>344</v>
      </c>
    </row>
    <row r="79" spans="1:4">
      <c r="A79" s="2" t="s">
        <v>70</v>
      </c>
      <c r="B79" s="2" t="s">
        <v>183</v>
      </c>
      <c r="C79" s="2" t="s">
        <v>183</v>
      </c>
      <c r="D79" s="3" t="s">
        <v>345</v>
      </c>
    </row>
    <row r="80" spans="1:4">
      <c r="A80" s="18" t="s">
        <v>596</v>
      </c>
      <c r="B80" s="18" t="s">
        <v>602</v>
      </c>
      <c r="C80" s="18" t="s">
        <v>602</v>
      </c>
      <c r="D80" s="19" t="s">
        <v>608</v>
      </c>
    </row>
    <row r="81" spans="1:4">
      <c r="A81" s="2" t="s">
        <v>71</v>
      </c>
      <c r="B81" s="2" t="s">
        <v>184</v>
      </c>
      <c r="C81" s="2" t="s">
        <v>184</v>
      </c>
      <c r="D81" s="3" t="s">
        <v>346</v>
      </c>
    </row>
    <row r="82" spans="1:4">
      <c r="A82" s="18" t="s">
        <v>702</v>
      </c>
      <c r="B82" s="18" t="s">
        <v>703</v>
      </c>
      <c r="C82" s="18" t="s">
        <v>692</v>
      </c>
      <c r="D82" s="19" t="s">
        <v>704</v>
      </c>
    </row>
    <row r="83" spans="1:4">
      <c r="A83" s="2" t="s">
        <v>72</v>
      </c>
      <c r="B83" s="2" t="s">
        <v>185</v>
      </c>
      <c r="C83" s="2" t="s">
        <v>185</v>
      </c>
      <c r="D83" s="3" t="s">
        <v>347</v>
      </c>
    </row>
    <row r="84" spans="1:4">
      <c r="A84" s="12" t="s">
        <v>73</v>
      </c>
      <c r="B84" s="12" t="s">
        <v>186</v>
      </c>
      <c r="C84" s="12" t="s">
        <v>186</v>
      </c>
      <c r="D84" s="13" t="s">
        <v>348</v>
      </c>
    </row>
    <row r="85" spans="1:4">
      <c r="A85" s="2" t="s">
        <v>74</v>
      </c>
      <c r="B85" s="2" t="s">
        <v>187</v>
      </c>
      <c r="C85" s="2" t="s">
        <v>187</v>
      </c>
      <c r="D85" s="3" t="s">
        <v>349</v>
      </c>
    </row>
    <row r="86" spans="1:4">
      <c r="A86" s="2" t="s">
        <v>75</v>
      </c>
      <c r="B86" s="2" t="s">
        <v>188</v>
      </c>
      <c r="C86" s="2" t="s">
        <v>188</v>
      </c>
      <c r="D86" s="3" t="s">
        <v>350</v>
      </c>
    </row>
    <row r="87" spans="1:4">
      <c r="A87" s="2" t="s">
        <v>76</v>
      </c>
      <c r="B87" s="2" t="s">
        <v>189</v>
      </c>
      <c r="C87" s="2" t="s">
        <v>189</v>
      </c>
      <c r="D87" s="3" t="s">
        <v>351</v>
      </c>
    </row>
    <row r="88" spans="1:4">
      <c r="A88" s="18" t="s">
        <v>699</v>
      </c>
      <c r="B88" s="18" t="s">
        <v>700</v>
      </c>
      <c r="C88" s="18" t="s">
        <v>692</v>
      </c>
      <c r="D88" s="19" t="s">
        <v>701</v>
      </c>
    </row>
    <row r="89" spans="1:4">
      <c r="A89" s="2" t="s">
        <v>77</v>
      </c>
      <c r="B89" s="2" t="s">
        <v>190</v>
      </c>
      <c r="C89" s="2" t="s">
        <v>190</v>
      </c>
      <c r="D89" s="3" t="s">
        <v>352</v>
      </c>
    </row>
    <row r="90" spans="1:4">
      <c r="A90" s="2" t="s">
        <v>78</v>
      </c>
      <c r="B90" s="2" t="s">
        <v>191</v>
      </c>
      <c r="C90" s="2" t="s">
        <v>191</v>
      </c>
      <c r="D90" s="3" t="s">
        <v>353</v>
      </c>
    </row>
    <row r="91" spans="1:4">
      <c r="A91" s="18" t="s">
        <v>79</v>
      </c>
      <c r="B91" s="18" t="s">
        <v>192</v>
      </c>
      <c r="C91" s="18" t="s">
        <v>192</v>
      </c>
      <c r="D91" s="19" t="s">
        <v>354</v>
      </c>
    </row>
    <row r="92" spans="1:4">
      <c r="A92" s="2" t="s">
        <v>80</v>
      </c>
      <c r="B92" s="2" t="s">
        <v>193</v>
      </c>
      <c r="C92" s="2" t="s">
        <v>193</v>
      </c>
      <c r="D92" s="3" t="s">
        <v>355</v>
      </c>
    </row>
    <row r="93" spans="1:4">
      <c r="A93" s="18" t="s">
        <v>693</v>
      </c>
      <c r="B93" s="18" t="s">
        <v>694</v>
      </c>
      <c r="C93" s="18" t="s">
        <v>692</v>
      </c>
      <c r="D93" s="19" t="s">
        <v>695</v>
      </c>
    </row>
    <row r="94" spans="1:4">
      <c r="A94" s="2" t="s">
        <v>714</v>
      </c>
      <c r="B94" s="2" t="s">
        <v>715</v>
      </c>
      <c r="C94" s="2" t="s">
        <v>692</v>
      </c>
      <c r="D94" s="2" t="s">
        <v>716</v>
      </c>
    </row>
    <row r="95" spans="1:4">
      <c r="A95" s="12" t="s">
        <v>668</v>
      </c>
      <c r="B95" s="12" t="s">
        <v>194</v>
      </c>
      <c r="C95" s="12" t="s">
        <v>194</v>
      </c>
      <c r="D95" s="13" t="s">
        <v>356</v>
      </c>
    </row>
    <row r="96" spans="1:4">
      <c r="A96" s="2" t="s">
        <v>81</v>
      </c>
      <c r="B96" s="2" t="s">
        <v>195</v>
      </c>
      <c r="C96" s="2" t="s">
        <v>195</v>
      </c>
      <c r="D96" s="3" t="s">
        <v>357</v>
      </c>
    </row>
    <row r="97" spans="1:4">
      <c r="A97" s="2" t="s">
        <v>82</v>
      </c>
      <c r="B97" s="2" t="s">
        <v>196</v>
      </c>
      <c r="C97" s="2" t="s">
        <v>196</v>
      </c>
      <c r="D97" s="3" t="s">
        <v>358</v>
      </c>
    </row>
    <row r="98" spans="1:4">
      <c r="A98" s="2" t="s">
        <v>83</v>
      </c>
      <c r="B98" s="2" t="s">
        <v>197</v>
      </c>
      <c r="C98" s="2" t="s">
        <v>197</v>
      </c>
      <c r="D98" s="3" t="s">
        <v>359</v>
      </c>
    </row>
    <row r="99" spans="1:4">
      <c r="A99" s="18" t="s">
        <v>597</v>
      </c>
      <c r="B99" s="18" t="s">
        <v>603</v>
      </c>
      <c r="C99" s="18" t="s">
        <v>603</v>
      </c>
      <c r="D99" s="19" t="s">
        <v>609</v>
      </c>
    </row>
    <row r="100" spans="1:4">
      <c r="A100" s="2" t="s">
        <v>84</v>
      </c>
      <c r="B100" s="2" t="s">
        <v>198</v>
      </c>
      <c r="C100" s="2" t="s">
        <v>198</v>
      </c>
      <c r="D100" s="3" t="s">
        <v>360</v>
      </c>
    </row>
    <row r="101" spans="1:4">
      <c r="A101" s="2" t="s">
        <v>85</v>
      </c>
      <c r="B101" s="2" t="s">
        <v>199</v>
      </c>
      <c r="C101" s="2" t="s">
        <v>199</v>
      </c>
      <c r="D101" s="3" t="s">
        <v>361</v>
      </c>
    </row>
    <row r="102" spans="1:4">
      <c r="A102" s="2" t="s">
        <v>86</v>
      </c>
      <c r="B102" s="2" t="s">
        <v>200</v>
      </c>
      <c r="C102" s="2" t="s">
        <v>200</v>
      </c>
      <c r="D102" s="3" t="s">
        <v>362</v>
      </c>
    </row>
    <row r="103" spans="1:4">
      <c r="A103" s="18" t="s">
        <v>600</v>
      </c>
      <c r="B103" s="18" t="s">
        <v>606</v>
      </c>
      <c r="C103" s="18" t="s">
        <v>606</v>
      </c>
      <c r="D103" s="19" t="s">
        <v>613</v>
      </c>
    </row>
    <row r="104" spans="1:4">
      <c r="A104" s="2" t="s">
        <v>87</v>
      </c>
      <c r="B104" s="2" t="s">
        <v>201</v>
      </c>
      <c r="C104" s="2" t="s">
        <v>201</v>
      </c>
      <c r="D104" s="3" t="s">
        <v>363</v>
      </c>
    </row>
    <row r="105" spans="1:4">
      <c r="A105" s="2" t="s">
        <v>88</v>
      </c>
      <c r="B105" s="2" t="s">
        <v>202</v>
      </c>
      <c r="C105" s="2" t="s">
        <v>202</v>
      </c>
      <c r="D105" s="3" t="s">
        <v>364</v>
      </c>
    </row>
    <row r="106" spans="1:4">
      <c r="A106" s="2" t="s">
        <v>89</v>
      </c>
      <c r="B106" s="2" t="s">
        <v>203</v>
      </c>
      <c r="C106" s="2" t="s">
        <v>203</v>
      </c>
      <c r="D106" s="3" t="s">
        <v>365</v>
      </c>
    </row>
    <row r="107" spans="1:4">
      <c r="A107" s="16" t="s">
        <v>90</v>
      </c>
      <c r="B107" s="16" t="s">
        <v>204</v>
      </c>
      <c r="C107" s="16" t="s">
        <v>204</v>
      </c>
      <c r="D107" s="20" t="s">
        <v>366</v>
      </c>
    </row>
    <row r="108" spans="1:4">
      <c r="A108" s="18" t="s">
        <v>598</v>
      </c>
      <c r="B108" s="18" t="s">
        <v>604</v>
      </c>
      <c r="C108" s="18" t="s">
        <v>604</v>
      </c>
      <c r="D108" s="19" t="s">
        <v>610</v>
      </c>
    </row>
    <row r="109" spans="1:4">
      <c r="A109" s="2" t="s">
        <v>91</v>
      </c>
      <c r="B109" s="2" t="s">
        <v>205</v>
      </c>
      <c r="C109" s="2" t="s">
        <v>205</v>
      </c>
      <c r="D109" s="3" t="s">
        <v>367</v>
      </c>
    </row>
    <row r="110" spans="1:4">
      <c r="A110" s="12" t="s">
        <v>92</v>
      </c>
      <c r="B110" s="12" t="s">
        <v>206</v>
      </c>
      <c r="C110" s="12" t="s">
        <v>206</v>
      </c>
      <c r="D110" s="13" t="s">
        <v>368</v>
      </c>
    </row>
    <row r="111" spans="1:4">
      <c r="A111" s="18" t="s">
        <v>93</v>
      </c>
      <c r="B111" s="18" t="s">
        <v>207</v>
      </c>
      <c r="C111" s="18" t="s">
        <v>207</v>
      </c>
      <c r="D111" s="19" t="s">
        <v>369</v>
      </c>
    </row>
    <row r="112" spans="1:4">
      <c r="A112" s="2" t="s">
        <v>94</v>
      </c>
      <c r="B112" s="2" t="s">
        <v>208</v>
      </c>
      <c r="C112" s="2" t="s">
        <v>208</v>
      </c>
      <c r="D112" s="3" t="s">
        <v>370</v>
      </c>
    </row>
    <row r="113" spans="1:4">
      <c r="A113" s="2" t="s">
        <v>95</v>
      </c>
      <c r="B113" s="2" t="s">
        <v>209</v>
      </c>
      <c r="C113" s="2" t="s">
        <v>209</v>
      </c>
      <c r="D113" s="3" t="s">
        <v>371</v>
      </c>
    </row>
    <row r="114" spans="1:4">
      <c r="A114" s="2" t="s">
        <v>96</v>
      </c>
      <c r="B114" s="2" t="s">
        <v>210</v>
      </c>
      <c r="C114" s="2" t="s">
        <v>210</v>
      </c>
      <c r="D114" s="3" t="s">
        <v>372</v>
      </c>
    </row>
    <row r="115" spans="1:4">
      <c r="A115" s="18" t="s">
        <v>97</v>
      </c>
      <c r="B115" s="18" t="s">
        <v>211</v>
      </c>
      <c r="C115" s="18" t="s">
        <v>211</v>
      </c>
      <c r="D115" s="19" t="s">
        <v>373</v>
      </c>
    </row>
    <row r="116" spans="1:4">
      <c r="A116" s="2" t="s">
        <v>717</v>
      </c>
      <c r="B116" s="2" t="s">
        <v>487</v>
      </c>
      <c r="C116" s="2" t="s">
        <v>692</v>
      </c>
      <c r="D116" s="2" t="s">
        <v>718</v>
      </c>
    </row>
    <row r="117" spans="1:4">
      <c r="A117" s="16" t="s">
        <v>98</v>
      </c>
      <c r="B117" s="16" t="s">
        <v>212</v>
      </c>
      <c r="C117" s="16" t="s">
        <v>212</v>
      </c>
      <c r="D117" s="20" t="s">
        <v>375</v>
      </c>
    </row>
    <row r="118" spans="1:4">
      <c r="A118" s="15" t="s">
        <v>681</v>
      </c>
      <c r="B118" s="15" t="s">
        <v>213</v>
      </c>
      <c r="C118" s="15" t="s">
        <v>213</v>
      </c>
      <c r="D118" s="15" t="s">
        <v>376</v>
      </c>
    </row>
    <row r="119" spans="1:4">
      <c r="A119" s="2" t="s">
        <v>99</v>
      </c>
      <c r="B119" s="2" t="s">
        <v>214</v>
      </c>
      <c r="C119" s="2" t="s">
        <v>214</v>
      </c>
      <c r="D119" s="3" t="s">
        <v>377</v>
      </c>
    </row>
    <row r="120" spans="1:4">
      <c r="A120" s="2" t="s">
        <v>100</v>
      </c>
      <c r="B120" s="2" t="s">
        <v>215</v>
      </c>
      <c r="C120" s="2" t="s">
        <v>215</v>
      </c>
      <c r="D120" s="3" t="s">
        <v>378</v>
      </c>
    </row>
    <row r="121" spans="1:4">
      <c r="A121" s="18" t="s">
        <v>590</v>
      </c>
      <c r="B121" s="18" t="s">
        <v>591</v>
      </c>
      <c r="C121" s="18" t="s">
        <v>591</v>
      </c>
      <c r="D121" s="19" t="s">
        <v>592</v>
      </c>
    </row>
    <row r="122" spans="1:4">
      <c r="A122" s="15" t="s">
        <v>101</v>
      </c>
      <c r="B122" s="15" t="s">
        <v>216</v>
      </c>
      <c r="C122" s="15" t="s">
        <v>216</v>
      </c>
      <c r="D122" s="15" t="s">
        <v>379</v>
      </c>
    </row>
    <row r="123" spans="1:4">
      <c r="A123" s="18" t="s">
        <v>102</v>
      </c>
      <c r="B123" s="18" t="s">
        <v>217</v>
      </c>
      <c r="C123" s="18" t="s">
        <v>217</v>
      </c>
      <c r="D123" s="19" t="s">
        <v>380</v>
      </c>
    </row>
    <row r="124" spans="1:4">
      <c r="A124" s="2" t="s">
        <v>103</v>
      </c>
      <c r="B124" s="2" t="s">
        <v>218</v>
      </c>
      <c r="C124" s="2" t="s">
        <v>218</v>
      </c>
      <c r="D124" s="3" t="s">
        <v>381</v>
      </c>
    </row>
    <row r="125" spans="1:4">
      <c r="A125" s="2" t="s">
        <v>104</v>
      </c>
      <c r="B125" s="2" t="s">
        <v>219</v>
      </c>
      <c r="C125" s="2" t="s">
        <v>219</v>
      </c>
      <c r="D125" s="3" t="s">
        <v>382</v>
      </c>
    </row>
    <row r="126" spans="1:4">
      <c r="A126" s="2" t="s">
        <v>105</v>
      </c>
      <c r="B126" s="2" t="s">
        <v>220</v>
      </c>
      <c r="C126" s="2" t="s">
        <v>220</v>
      </c>
      <c r="D126" s="3" t="s">
        <v>383</v>
      </c>
    </row>
    <row r="127" spans="1:4">
      <c r="A127" s="2" t="s">
        <v>106</v>
      </c>
      <c r="B127" s="2" t="s">
        <v>221</v>
      </c>
      <c r="C127" s="2" t="s">
        <v>221</v>
      </c>
      <c r="D127" s="3" t="s">
        <v>384</v>
      </c>
    </row>
    <row r="128" spans="1:4">
      <c r="A128" s="2" t="s">
        <v>107</v>
      </c>
      <c r="B128" s="2" t="s">
        <v>222</v>
      </c>
      <c r="C128" s="2" t="s">
        <v>222</v>
      </c>
      <c r="D128" s="3" t="s">
        <v>385</v>
      </c>
    </row>
    <row r="129" spans="1:4">
      <c r="A129" s="2" t="s">
        <v>108</v>
      </c>
      <c r="B129" s="2" t="s">
        <v>223</v>
      </c>
      <c r="C129" s="2" t="s">
        <v>223</v>
      </c>
      <c r="D129" s="3" t="s">
        <v>386</v>
      </c>
    </row>
    <row r="130" spans="1:4">
      <c r="A130" s="2" t="s">
        <v>109</v>
      </c>
      <c r="B130" s="2" t="s">
        <v>225</v>
      </c>
      <c r="C130" s="2" t="s">
        <v>225</v>
      </c>
      <c r="D130" s="3" t="s">
        <v>388</v>
      </c>
    </row>
    <row r="131" spans="1:4">
      <c r="A131" s="10" t="s">
        <v>110</v>
      </c>
      <c r="B131" s="10" t="s">
        <v>226</v>
      </c>
      <c r="C131" s="10" t="s">
        <v>226</v>
      </c>
      <c r="D131" s="11" t="s">
        <v>389</v>
      </c>
    </row>
    <row r="132" spans="1:4">
      <c r="A132" s="10" t="s">
        <v>111</v>
      </c>
      <c r="B132" s="10" t="s">
        <v>227</v>
      </c>
      <c r="C132" s="10" t="s">
        <v>227</v>
      </c>
      <c r="D132" s="11" t="s">
        <v>390</v>
      </c>
    </row>
    <row r="133" spans="1:4">
      <c r="A133" s="10" t="s">
        <v>599</v>
      </c>
      <c r="B133" s="10" t="s">
        <v>605</v>
      </c>
      <c r="C133" s="10" t="s">
        <v>605</v>
      </c>
      <c r="D133" s="11" t="s">
        <v>612</v>
      </c>
    </row>
    <row r="134" spans="1:4">
      <c r="A134" s="10" t="s">
        <v>112</v>
      </c>
      <c r="B134" s="10" t="s">
        <v>228</v>
      </c>
      <c r="C134" s="10" t="s">
        <v>228</v>
      </c>
      <c r="D134" s="11" t="s">
        <v>391</v>
      </c>
    </row>
    <row r="135" spans="1:4">
      <c r="A135" s="10" t="s">
        <v>113</v>
      </c>
      <c r="B135" s="10" t="s">
        <v>229</v>
      </c>
      <c r="C135" s="10" t="s">
        <v>229</v>
      </c>
      <c r="D135" s="11" t="s">
        <v>392</v>
      </c>
    </row>
    <row r="136" spans="1:4">
      <c r="A136" s="10" t="s">
        <v>114</v>
      </c>
      <c r="B136" s="10" t="s">
        <v>230</v>
      </c>
      <c r="C136" s="10" t="s">
        <v>230</v>
      </c>
      <c r="D136" s="11" t="s">
        <v>393</v>
      </c>
    </row>
    <row r="137" spans="1:4">
      <c r="A137" s="10" t="s">
        <v>676</v>
      </c>
      <c r="B137" s="10" t="s">
        <v>243</v>
      </c>
      <c r="C137" s="10" t="s">
        <v>274</v>
      </c>
      <c r="D137" s="11" t="s">
        <v>406</v>
      </c>
    </row>
    <row r="138" spans="1:4">
      <c r="A138" s="10" t="s">
        <v>115</v>
      </c>
      <c r="B138" s="10" t="s">
        <v>231</v>
      </c>
      <c r="C138" s="10" t="s">
        <v>231</v>
      </c>
      <c r="D138" s="11" t="s">
        <v>394</v>
      </c>
    </row>
    <row r="139" spans="1:4">
      <c r="A139" s="8" t="s">
        <v>116</v>
      </c>
      <c r="B139" s="8" t="s">
        <v>232</v>
      </c>
      <c r="C139" s="8" t="s">
        <v>232</v>
      </c>
      <c r="D139" s="9" t="s">
        <v>395</v>
      </c>
    </row>
    <row r="140" spans="1:4">
      <c r="A140" s="14" t="s">
        <v>688</v>
      </c>
      <c r="B140" s="14" t="s">
        <v>689</v>
      </c>
      <c r="C140" s="14" t="s">
        <v>689</v>
      </c>
      <c r="D140" s="14" t="s">
        <v>690</v>
      </c>
    </row>
    <row r="141" spans="1:4">
      <c r="A141" s="10" t="s">
        <v>117</v>
      </c>
      <c r="B141" s="10" t="s">
        <v>233</v>
      </c>
      <c r="C141" s="10" t="s">
        <v>233</v>
      </c>
      <c r="D141" s="11" t="s">
        <v>396</v>
      </c>
    </row>
    <row r="142" spans="1:4">
      <c r="A142" s="10" t="s">
        <v>593</v>
      </c>
      <c r="B142" s="10" t="s">
        <v>594</v>
      </c>
      <c r="C142" s="10" t="s">
        <v>594</v>
      </c>
      <c r="D142" s="11" t="s">
        <v>691</v>
      </c>
    </row>
    <row r="143" spans="1:4">
      <c r="A143" s="10" t="s">
        <v>593</v>
      </c>
      <c r="B143" s="10" t="s">
        <v>594</v>
      </c>
      <c r="C143" s="10" t="s">
        <v>594</v>
      </c>
      <c r="D143" s="11" t="s">
        <v>611</v>
      </c>
    </row>
    <row r="144" spans="1:4">
      <c r="A144" s="10" t="s">
        <v>118</v>
      </c>
      <c r="B144" s="10" t="s">
        <v>234</v>
      </c>
      <c r="C144" s="10" t="s">
        <v>234</v>
      </c>
      <c r="D144" s="11" t="s">
        <v>397</v>
      </c>
    </row>
    <row r="145" spans="1:4">
      <c r="A145" s="10" t="s">
        <v>119</v>
      </c>
      <c r="B145" s="10" t="s">
        <v>235</v>
      </c>
      <c r="C145" s="10" t="s">
        <v>235</v>
      </c>
      <c r="D145" s="11" t="s">
        <v>398</v>
      </c>
    </row>
    <row r="146" spans="1:4">
      <c r="A146" s="10" t="s">
        <v>120</v>
      </c>
      <c r="B146" s="10" t="s">
        <v>236</v>
      </c>
      <c r="C146" s="10" t="s">
        <v>236</v>
      </c>
      <c r="D146" s="11" t="s">
        <v>399</v>
      </c>
    </row>
    <row r="147" spans="1:4">
      <c r="A147" s="10" t="s">
        <v>121</v>
      </c>
      <c r="B147" s="10" t="s">
        <v>237</v>
      </c>
      <c r="C147" s="10" t="s">
        <v>237</v>
      </c>
      <c r="D147" s="11" t="s">
        <v>400</v>
      </c>
    </row>
    <row r="148" spans="1:4">
      <c r="A148" s="10" t="s">
        <v>122</v>
      </c>
      <c r="B148" s="10" t="s">
        <v>238</v>
      </c>
      <c r="C148" s="10" t="s">
        <v>238</v>
      </c>
      <c r="D148" s="11" t="s">
        <v>401</v>
      </c>
    </row>
    <row r="149" spans="1:4">
      <c r="A149" s="10" t="s">
        <v>123</v>
      </c>
      <c r="B149" s="10" t="s">
        <v>239</v>
      </c>
      <c r="C149" s="10" t="s">
        <v>239</v>
      </c>
      <c r="D149" s="11" t="s">
        <v>402</v>
      </c>
    </row>
    <row r="150" spans="1:4">
      <c r="A150" s="10" t="s">
        <v>682</v>
      </c>
      <c r="B150" s="10" t="s">
        <v>244</v>
      </c>
      <c r="C150" s="10" t="s">
        <v>275</v>
      </c>
      <c r="D150" s="11" t="s">
        <v>407</v>
      </c>
    </row>
    <row r="151" spans="1:4">
      <c r="A151" s="10" t="s">
        <v>724</v>
      </c>
      <c r="B151" s="10" t="s">
        <v>723</v>
      </c>
      <c r="C151" s="10" t="s">
        <v>723</v>
      </c>
      <c r="D151" s="11" t="s">
        <v>722</v>
      </c>
    </row>
    <row r="152" spans="1:4">
      <c r="A152" s="10" t="s">
        <v>124</v>
      </c>
      <c r="B152" s="10" t="s">
        <v>240</v>
      </c>
      <c r="C152" s="10" t="s">
        <v>240</v>
      </c>
      <c r="D152" s="11" t="s">
        <v>403</v>
      </c>
    </row>
    <row r="153" spans="1:4">
      <c r="A153" s="10" t="s">
        <v>670</v>
      </c>
      <c r="B153" s="10" t="s">
        <v>671</v>
      </c>
      <c r="C153" s="10" t="s">
        <v>671</v>
      </c>
      <c r="D153" s="11" t="s">
        <v>672</v>
      </c>
    </row>
    <row r="154" spans="1:4">
      <c r="A154" s="10" t="s">
        <v>125</v>
      </c>
      <c r="B154" s="10" t="s">
        <v>241</v>
      </c>
      <c r="C154" s="10" t="s">
        <v>272</v>
      </c>
      <c r="D154" s="11" t="s">
        <v>404</v>
      </c>
    </row>
    <row r="155" spans="1:4">
      <c r="A155" s="10" t="s">
        <v>126</v>
      </c>
      <c r="B155" s="10" t="s">
        <v>245</v>
      </c>
      <c r="C155" s="10" t="s">
        <v>245</v>
      </c>
      <c r="D155" s="11" t="s">
        <v>408</v>
      </c>
    </row>
    <row r="156" spans="1:4">
      <c r="A156" s="10" t="s">
        <v>595</v>
      </c>
      <c r="B156" s="10" t="s">
        <v>601</v>
      </c>
      <c r="C156" s="10" t="s">
        <v>601</v>
      </c>
      <c r="D156" s="11" t="s">
        <v>607</v>
      </c>
    </row>
    <row r="157" spans="1:4">
      <c r="A157" s="10" t="s">
        <v>127</v>
      </c>
      <c r="B157" s="10" t="s">
        <v>246</v>
      </c>
      <c r="C157" s="10" t="s">
        <v>246</v>
      </c>
      <c r="D157" s="11" t="s">
        <v>409</v>
      </c>
    </row>
    <row r="158" spans="1:4">
      <c r="A158" s="10" t="s">
        <v>128</v>
      </c>
      <c r="B158" s="10" t="s">
        <v>247</v>
      </c>
      <c r="C158" s="10" t="s">
        <v>247</v>
      </c>
      <c r="D158" s="11" t="s">
        <v>410</v>
      </c>
    </row>
    <row r="159" spans="1:4">
      <c r="A159" s="14" t="s">
        <v>129</v>
      </c>
      <c r="B159" s="14" t="s">
        <v>248</v>
      </c>
      <c r="C159" s="14" t="s">
        <v>248</v>
      </c>
      <c r="D159" s="14" t="s">
        <v>411</v>
      </c>
    </row>
    <row r="160" spans="1:4">
      <c r="A160" s="10" t="s">
        <v>130</v>
      </c>
      <c r="B160" s="10" t="s">
        <v>249</v>
      </c>
      <c r="C160" s="10" t="s">
        <v>249</v>
      </c>
      <c r="D160" s="11" t="s">
        <v>412</v>
      </c>
    </row>
    <row r="161" spans="1:4">
      <c r="A161" s="10" t="s">
        <v>131</v>
      </c>
      <c r="B161" s="10" t="s">
        <v>250</v>
      </c>
      <c r="C161" s="10" t="s">
        <v>250</v>
      </c>
      <c r="D161" s="11" t="s">
        <v>413</v>
      </c>
    </row>
    <row r="162" spans="1:4">
      <c r="A162" s="12" t="s">
        <v>669</v>
      </c>
      <c r="B162" s="12" t="s">
        <v>224</v>
      </c>
      <c r="C162" s="12" t="s">
        <v>224</v>
      </c>
      <c r="D162" s="13" t="s">
        <v>387</v>
      </c>
    </row>
    <row r="163" spans="1:4">
      <c r="A163" s="2" t="s">
        <v>669</v>
      </c>
      <c r="B163" s="2" t="s">
        <v>224</v>
      </c>
      <c r="C163" s="2" t="s">
        <v>224</v>
      </c>
      <c r="D163" s="3" t="s">
        <v>678</v>
      </c>
    </row>
  </sheetData>
  <sheetProtection password="890C" sheet="1" objects="1" scenarios="1"/>
  <sortState ref="A2:D166">
    <sortCondition ref="A2:A166"/>
  </sortState>
  <phoneticPr fontId="4" type="noConversion"/>
  <pageMargins left="0.74791666666666667" right="0.74791666666666667" top="0.98402777777777772" bottom="0.98402777777777772" header="0.51180555555555551" footer="0.51180555555555551"/>
  <pageSetup paperSize="9" orientation="portrait" horizontalDpi="30066" verticalDpi="26478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E28" sqref="E28"/>
    </sheetView>
  </sheetViews>
  <sheetFormatPr defaultColWidth="8.875" defaultRowHeight="11.25"/>
  <cols>
    <col min="1" max="1" width="8.875" style="55"/>
    <col min="2" max="2" width="36.125" style="55" bestFit="1" customWidth="1"/>
    <col min="3" max="3" width="45.5" style="55" customWidth="1"/>
    <col min="4" max="4" width="46.25" style="55" bestFit="1" customWidth="1"/>
    <col min="5" max="16384" width="8.875" style="55"/>
  </cols>
  <sheetData>
    <row r="1" spans="1:4">
      <c r="A1" s="54" t="s">
        <v>733</v>
      </c>
      <c r="B1" s="54" t="s">
        <v>734</v>
      </c>
      <c r="C1" s="54" t="s">
        <v>735</v>
      </c>
      <c r="D1" s="54" t="s">
        <v>736</v>
      </c>
    </row>
    <row r="2" spans="1:4">
      <c r="A2" s="54" t="s">
        <v>737</v>
      </c>
      <c r="B2" s="55" t="s">
        <v>0</v>
      </c>
      <c r="C2" s="55" t="s">
        <v>786</v>
      </c>
      <c r="D2" s="55" t="s">
        <v>886</v>
      </c>
    </row>
    <row r="3" spans="1:4">
      <c r="A3" s="54" t="s">
        <v>738</v>
      </c>
      <c r="B3" s="55" t="s">
        <v>1</v>
      </c>
      <c r="C3" s="55" t="s">
        <v>764</v>
      </c>
      <c r="D3" s="54" t="s">
        <v>866</v>
      </c>
    </row>
    <row r="4" spans="1:4">
      <c r="A4" s="54" t="s">
        <v>739</v>
      </c>
      <c r="B4" s="55" t="s">
        <v>2</v>
      </c>
      <c r="C4" s="55" t="s">
        <v>785</v>
      </c>
      <c r="D4" s="55" t="s">
        <v>887</v>
      </c>
    </row>
    <row r="5" spans="1:4">
      <c r="A5" s="54" t="s">
        <v>740</v>
      </c>
      <c r="B5" s="55" t="s">
        <v>3</v>
      </c>
      <c r="C5" s="55" t="s">
        <v>765</v>
      </c>
      <c r="D5" s="54" t="s">
        <v>867</v>
      </c>
    </row>
    <row r="6" spans="1:4">
      <c r="A6" s="54" t="s">
        <v>741</v>
      </c>
      <c r="B6" s="55" t="s">
        <v>727</v>
      </c>
      <c r="C6" s="55" t="s">
        <v>787</v>
      </c>
      <c r="D6" s="55" t="s">
        <v>888</v>
      </c>
    </row>
    <row r="7" spans="1:4">
      <c r="A7" s="54" t="s">
        <v>742</v>
      </c>
      <c r="B7" s="55" t="s">
        <v>730</v>
      </c>
      <c r="C7" s="55" t="s">
        <v>730</v>
      </c>
      <c r="D7" s="55" t="s">
        <v>730</v>
      </c>
    </row>
    <row r="8" spans="1:4">
      <c r="A8" s="54" t="s">
        <v>743</v>
      </c>
      <c r="B8" s="55" t="s">
        <v>731</v>
      </c>
      <c r="C8" s="55" t="s">
        <v>731</v>
      </c>
      <c r="D8" s="55" t="s">
        <v>731</v>
      </c>
    </row>
    <row r="9" spans="1:4">
      <c r="A9" s="54" t="s">
        <v>744</v>
      </c>
      <c r="B9" s="55" t="s">
        <v>732</v>
      </c>
      <c r="C9" s="55" t="s">
        <v>732</v>
      </c>
      <c r="D9" s="55" t="s">
        <v>732</v>
      </c>
    </row>
    <row r="10" spans="1:4">
      <c r="A10" s="56" t="s">
        <v>745</v>
      </c>
      <c r="B10" s="54" t="s">
        <v>4</v>
      </c>
      <c r="C10" s="55" t="s">
        <v>766</v>
      </c>
      <c r="D10" s="55" t="s">
        <v>868</v>
      </c>
    </row>
    <row r="11" spans="1:4">
      <c r="A11" s="54" t="s">
        <v>746</v>
      </c>
      <c r="B11" s="54" t="s">
        <v>5</v>
      </c>
      <c r="C11" s="55" t="s">
        <v>767</v>
      </c>
      <c r="D11" s="55" t="s">
        <v>869</v>
      </c>
    </row>
    <row r="12" spans="1:4">
      <c r="A12" s="54" t="s">
        <v>747</v>
      </c>
      <c r="B12" s="54" t="s">
        <v>6</v>
      </c>
      <c r="C12" s="55" t="s">
        <v>768</v>
      </c>
      <c r="D12" s="55" t="s">
        <v>870</v>
      </c>
    </row>
    <row r="13" spans="1:4">
      <c r="A13" s="54" t="s">
        <v>748</v>
      </c>
      <c r="B13" s="54" t="s">
        <v>7</v>
      </c>
      <c r="C13" s="55" t="s">
        <v>769</v>
      </c>
      <c r="D13" s="55" t="s">
        <v>871</v>
      </c>
    </row>
    <row r="14" spans="1:4">
      <c r="A14" s="54" t="s">
        <v>749</v>
      </c>
      <c r="B14" s="54" t="s">
        <v>728</v>
      </c>
      <c r="C14" s="55" t="s">
        <v>770</v>
      </c>
      <c r="D14" s="55" t="s">
        <v>872</v>
      </c>
    </row>
    <row r="15" spans="1:4">
      <c r="A15" s="54" t="s">
        <v>750</v>
      </c>
      <c r="B15" s="54" t="s">
        <v>8</v>
      </c>
      <c r="C15" s="55" t="s">
        <v>771</v>
      </c>
      <c r="D15" s="55" t="s">
        <v>873</v>
      </c>
    </row>
    <row r="16" spans="1:4">
      <c r="A16" s="56" t="s">
        <v>751</v>
      </c>
      <c r="B16" s="56" t="s">
        <v>9</v>
      </c>
      <c r="C16" s="55" t="s">
        <v>772</v>
      </c>
      <c r="D16" s="55" t="s">
        <v>874</v>
      </c>
    </row>
    <row r="17" spans="1:4">
      <c r="A17" s="56" t="s">
        <v>752</v>
      </c>
      <c r="B17" s="56" t="s">
        <v>10</v>
      </c>
      <c r="C17" s="55" t="s">
        <v>773</v>
      </c>
      <c r="D17" s="55" t="s">
        <v>875</v>
      </c>
    </row>
    <row r="18" spans="1:4">
      <c r="A18" s="54" t="s">
        <v>753</v>
      </c>
      <c r="B18" s="56" t="s">
        <v>729</v>
      </c>
      <c r="C18" s="55" t="s">
        <v>774</v>
      </c>
      <c r="D18" s="55" t="s">
        <v>876</v>
      </c>
    </row>
    <row r="19" spans="1:4">
      <c r="A19" s="54" t="s">
        <v>754</v>
      </c>
      <c r="B19" s="56" t="s">
        <v>11</v>
      </c>
      <c r="C19" s="55" t="s">
        <v>775</v>
      </c>
      <c r="D19" s="55" t="s">
        <v>877</v>
      </c>
    </row>
    <row r="20" spans="1:4">
      <c r="A20" s="54" t="s">
        <v>755</v>
      </c>
      <c r="B20" s="55" t="s">
        <v>16</v>
      </c>
      <c r="C20" s="55" t="s">
        <v>776</v>
      </c>
      <c r="D20" s="55" t="s">
        <v>878</v>
      </c>
    </row>
    <row r="21" spans="1:4">
      <c r="A21" s="54" t="s">
        <v>756</v>
      </c>
      <c r="B21" s="55" t="s">
        <v>18</v>
      </c>
      <c r="C21" s="55" t="s">
        <v>777</v>
      </c>
      <c r="D21" s="55" t="s">
        <v>879</v>
      </c>
    </row>
    <row r="22" spans="1:4">
      <c r="A22" s="54" t="s">
        <v>757</v>
      </c>
      <c r="B22" s="55" t="s">
        <v>19</v>
      </c>
      <c r="C22" s="55" t="s">
        <v>778</v>
      </c>
      <c r="D22" s="55" t="s">
        <v>880</v>
      </c>
    </row>
    <row r="23" spans="1:4">
      <c r="A23" s="54" t="s">
        <v>758</v>
      </c>
      <c r="B23" s="55" t="s">
        <v>20</v>
      </c>
      <c r="C23" s="55" t="s">
        <v>779</v>
      </c>
      <c r="D23" s="55" t="s">
        <v>881</v>
      </c>
    </row>
    <row r="24" spans="1:4">
      <c r="A24" s="54" t="s">
        <v>759</v>
      </c>
      <c r="B24" s="55" t="s">
        <v>21</v>
      </c>
      <c r="C24" s="55" t="s">
        <v>780</v>
      </c>
      <c r="D24" s="55" t="s">
        <v>882</v>
      </c>
    </row>
    <row r="25" spans="1:4">
      <c r="A25" s="54" t="s">
        <v>761</v>
      </c>
      <c r="B25" s="55" t="s">
        <v>17</v>
      </c>
      <c r="C25" s="55" t="s">
        <v>783</v>
      </c>
      <c r="D25" s="55" t="s">
        <v>883</v>
      </c>
    </row>
    <row r="26" spans="1:4" ht="22.5">
      <c r="A26" s="54" t="s">
        <v>762</v>
      </c>
      <c r="B26" s="58" t="s">
        <v>782</v>
      </c>
      <c r="C26" s="55" t="s">
        <v>784</v>
      </c>
      <c r="D26" s="55" t="s">
        <v>885</v>
      </c>
    </row>
    <row r="27" spans="1:4" ht="22.5">
      <c r="A27" s="54" t="s">
        <v>763</v>
      </c>
      <c r="B27" s="58" t="s">
        <v>760</v>
      </c>
      <c r="C27" s="59" t="s">
        <v>781</v>
      </c>
      <c r="D27" s="55" t="s">
        <v>884</v>
      </c>
    </row>
    <row r="28" spans="1:4" ht="29.25">
      <c r="A28" s="54" t="s">
        <v>895</v>
      </c>
      <c r="B28" s="58" t="s">
        <v>896</v>
      </c>
      <c r="C28" s="58" t="s">
        <v>897</v>
      </c>
      <c r="D28" s="58" t="s">
        <v>898</v>
      </c>
    </row>
    <row r="32" spans="1:4" ht="14.25">
      <c r="C32" s="7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19</vt:i4>
      </vt:variant>
    </vt:vector>
  </HeadingPairs>
  <TitlesOfParts>
    <vt:vector size="23" baseType="lpstr">
      <vt:lpstr>Form_SD</vt:lpstr>
      <vt:lpstr>Form_RC</vt:lpstr>
      <vt:lpstr>Codes</vt:lpstr>
      <vt:lpstr>Lang</vt:lpstr>
      <vt:lpstr>Area</vt:lpstr>
      <vt:lpstr>AreaID</vt:lpstr>
      <vt:lpstr>Excel_BuiltIn__FilterDatabase_1</vt:lpstr>
      <vt:lpstr>Excel_BuiltIn_Print_Area_1</vt:lpstr>
      <vt:lpstr>Flag</vt:lpstr>
      <vt:lpstr>FlagCode</vt:lpstr>
      <vt:lpstr>Flags</vt:lpstr>
      <vt:lpstr>Gear</vt:lpstr>
      <vt:lpstr>Idiom</vt:lpstr>
      <vt:lpstr>NArea</vt:lpstr>
      <vt:lpstr>ProdShape</vt:lpstr>
      <vt:lpstr>ProdShapeList</vt:lpstr>
      <vt:lpstr>ProdShapeListES</vt:lpstr>
      <vt:lpstr>ProdShapeListFR</vt:lpstr>
      <vt:lpstr>ProdType</vt:lpstr>
      <vt:lpstr>ProdTypeList</vt:lpstr>
      <vt:lpstr>Semester</vt:lpstr>
      <vt:lpstr>Species</vt:lpstr>
      <vt:lpstr>TransLang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Luis Gallego</dc:creator>
  <cp:lastModifiedBy>Florian Giroux</cp:lastModifiedBy>
  <cp:lastPrinted>2013-02-28T09:42:19Z</cp:lastPrinted>
  <dcterms:created xsi:type="dcterms:W3CDTF">2007-10-25T10:10:12Z</dcterms:created>
  <dcterms:modified xsi:type="dcterms:W3CDTF">2017-06-21T05:19:04Z</dcterms:modified>
</cp:coreProperties>
</file>